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40" yWindow="15" windowWidth="9795" windowHeight="11640" tabRatio="927" activeTab="0"/>
  </bookViews>
  <sheets>
    <sheet name="5伝送" sheetId="1" r:id="rId1"/>
  </sheets>
  <definedNames/>
  <calcPr fullCalcOnLoad="1"/>
</workbook>
</file>

<file path=xl/comments1.xml><?xml version="1.0" encoding="utf-8"?>
<comments xmlns="http://schemas.openxmlformats.org/spreadsheetml/2006/main">
  <authors>
    <author> 池之内</author>
  </authors>
  <commentList>
    <comment ref="E21" authorId="0">
      <text>
        <r>
          <rPr>
            <sz val="10"/>
            <rFont val="ＭＳ Ｐ明朝"/>
            <family val="1"/>
          </rPr>
          <t>ソース・マッチ特性がよいと
不整合でも再反射しない。</t>
        </r>
      </text>
    </comment>
    <comment ref="D20" authorId="0">
      <text>
        <r>
          <rPr>
            <sz val="10"/>
            <rFont val="ＭＳ Ｐゴシック"/>
            <family val="3"/>
          </rPr>
          <t>ソース・マッチ制御時は50Ω一定になる。</t>
        </r>
      </text>
    </comment>
    <comment ref="C34" authorId="0">
      <text>
        <r>
          <rPr>
            <sz val="8"/>
            <color indexed="12"/>
            <rFont val="ＭＳ Ｐ明朝"/>
            <family val="1"/>
          </rPr>
          <t>この色は入力可能</t>
        </r>
      </text>
    </comment>
  </commentList>
</comments>
</file>

<file path=xl/sharedStrings.xml><?xml version="1.0" encoding="utf-8"?>
<sst xmlns="http://schemas.openxmlformats.org/spreadsheetml/2006/main" count="110" uniqueCount="102">
  <si>
    <t>http://cp.literature.agilent.com/litweb/pdf/5965-7707J.pdf</t>
  </si>
  <si>
    <t>ＲＦの基礎（デモンストレーション）より。</t>
  </si>
  <si>
    <t>Free CD-ROM Tutorials</t>
  </si>
  <si>
    <t>（信号源側の整合）</t>
  </si>
  <si>
    <t>（負荷側の整合）</t>
  </si>
  <si>
    <t>ソースマッチ (Source match)　　　　</t>
  </si>
  <si>
    <t>　信号源の等価整合度で信号源の出力インピーダンスが５０Ωに近いかを表す用語です、</t>
  </si>
  <si>
    <t>ソースマッチ度（ソースSWR)により伝送電力の測定時にDUT（負荷）のミスマッチにより測定誤差大きく変化するが、等価整合で出力電力を５０Ωでレベリングすることにより出力インピーダンスも５０Ω一定になり、再々反射波もなくなる。</t>
  </si>
  <si>
    <t>ロードマッチ (Load match)</t>
  </si>
  <si>
    <t>　負荷のミスマッチ度で負荷の出力インピーダンスが５０Ωに近いかを表す用語です、</t>
  </si>
  <si>
    <t>ロードマッチ度（ロードSWR)により、伝送電力の測定時のミスマッチにより測定誤差大きく変化するが、そのミスマッチ度。　　　　　　　　　（Zo=50Ωでないときもある）</t>
  </si>
  <si>
    <t>　伝送線路は分布定数回路と考えられます。分布定数回路とは、回路の長さが周波数の波長に対して無視できないとき、回路定数が幾何学的（規則的）に分布していると考えて取り扱う回路のことです。</t>
  </si>
  <si>
    <t>http://www.tmintl.agilent.com/demo/javaanimation_jp/index.shtml</t>
  </si>
  <si>
    <t>←←←←←←←←←←</t>
  </si>
  <si>
    <t>　伝送線路　Zo=50Ω</t>
  </si>
  <si>
    <r>
      <t>1.0</t>
    </r>
    <r>
      <rPr>
        <sz val="11"/>
        <rFont val="ＭＳ Ｐ明朝"/>
        <family val="1"/>
      </rPr>
      <t>0</t>
    </r>
    <r>
      <rPr>
        <sz val="11"/>
        <rFont val="ＭＳ Ｐ明朝"/>
        <family val="1"/>
      </rPr>
      <t>:1</t>
    </r>
  </si>
  <si>
    <t>ソースＶＳＷＲ</t>
  </si>
  <si>
    <t>ロードＶＳＷＲ</t>
  </si>
  <si>
    <t>（ソースとロードの間の相互作用）</t>
  </si>
  <si>
    <t xml:space="preserve"> Mismatch</t>
  </si>
  <si>
    <t>（不整合）</t>
  </si>
  <si>
    <t>http://www.melinc.co.jp/Japanese/PRODUCT.html</t>
  </si>
  <si>
    <r>
      <t>ベクトル・ネットワーク・アナライザの基礎</t>
    </r>
    <r>
      <rPr>
        <b/>
        <sz val="11"/>
        <rFont val="ＭＳ Ｐ明朝"/>
        <family val="1"/>
      </rPr>
      <t>／電力 伝送の条件より。</t>
    </r>
  </si>
  <si>
    <t>ＲＦ電源</t>
  </si>
  <si>
    <r>
      <t xml:space="preserve"> (Z</t>
    </r>
    <r>
      <rPr>
        <sz val="11"/>
        <rFont val="ＭＳ Ｐ明朝"/>
        <family val="1"/>
      </rPr>
      <t>L</t>
    </r>
    <r>
      <rPr>
        <sz val="11"/>
        <rFont val="ＭＳ Ｐ明朝"/>
        <family val="1"/>
      </rPr>
      <t>)</t>
    </r>
  </si>
  <si>
    <t>〔高周波’の伝送イメージ〕</t>
  </si>
  <si>
    <t>RF電源のRF PowerはPlasma Chamber”にどの様に送られるか。</t>
  </si>
  <si>
    <t>　５.伝送線路（回路）　[電力伝送の条件]</t>
  </si>
  <si>
    <t>　５. 伝送線路（回路）　[電力伝送の条件]　ｂ</t>
  </si>
  <si>
    <t>簡易型⇒</t>
  </si>
  <si>
    <t xml:space="preserve"> Interaction between source and load</t>
  </si>
  <si>
    <t>[ ソース（信号波）が同軸ケーブル（伝送路）を介し負荷に伝送され、また反射される様子の動画。]</t>
  </si>
  <si>
    <t>同軸ケーブルやフィーダなどの特性を示す定数。これら伝送線では、電圧Vや電流Iは送端から遠ざかるほど小さくなるが、VとIの比V／Iはどこでも一定で、この比を特性インピーダンスという。単位はオーム［Ω］である。</t>
  </si>
  <si>
    <t>伝送ライン上の波の伝搬</t>
  </si>
  <si>
    <t>http://www.get.agilent.com/backtobasics/order_CDROM.shtml</t>
  </si>
  <si>
    <t>Agilent  AN 1287-1 N-A基礎　スミス</t>
  </si>
  <si>
    <t>Plasma</t>
  </si>
  <si>
    <t>Chamber</t>
  </si>
  <si>
    <t xml:space="preserve"> ＲＥＦ（Reflected）反射波</t>
  </si>
  <si>
    <t xml:space="preserve"> 不整合負荷ほど多くなる。</t>
  </si>
  <si>
    <r>
      <t>F</t>
    </r>
    <r>
      <rPr>
        <sz val="11"/>
        <rFont val="ＭＳ Ｐ明朝"/>
        <family val="1"/>
      </rPr>
      <t>WD</t>
    </r>
    <r>
      <rPr>
        <sz val="11"/>
        <rFont val="ＭＳ Ｐ明朝"/>
        <family val="1"/>
      </rPr>
      <t>（Ｆａｒｗａｒｄ）進行波</t>
    </r>
  </si>
  <si>
    <t>ソースマッチ (Source match)　　　　</t>
  </si>
  <si>
    <t>ロードマッチ (Load match)</t>
  </si>
  <si>
    <t>特性インピーダンス （characteristic impedance）</t>
  </si>
  <si>
    <t>RF TOOL</t>
  </si>
  <si>
    <t>TDK / Sパラメータによる電子部品の評価</t>
  </si>
  <si>
    <t>http://www.tdk.co.jp/tjbcd01/</t>
  </si>
  <si>
    <t>http://green.advantest.co.jp/techinfo/www/catalog_document/pdf/catalog_R3765G_5.pdf</t>
  </si>
  <si>
    <t>PC soft "自作Trリグ設計用"応援ツール</t>
  </si>
  <si>
    <t>http://www.page.sannet.ne.jp/ja1hwo/dload/trtool.htm</t>
  </si>
  <si>
    <t>スミスチャート（Mr.Smith for Windos95/NT)</t>
  </si>
  <si>
    <t>http://www.yo.rim.or.jp/~jh4cof/</t>
  </si>
  <si>
    <t>シミュレーター、設計ツール</t>
  </si>
  <si>
    <t>http://www.mwave-lab.jp/tool.htm</t>
  </si>
  <si>
    <t>S-NAP/Pro for Windows （ソフト）</t>
  </si>
  <si>
    <t>DUT</t>
  </si>
  <si>
    <t>試験対象物</t>
  </si>
  <si>
    <t>(DUTは、Device Under Testの略です｡）</t>
  </si>
  <si>
    <t>複素インピーダンス</t>
  </si>
  <si>
    <t>整合インピーダンス</t>
  </si>
  <si>
    <t xml:space="preserve">impedance </t>
  </si>
  <si>
    <t>http://www.shiga-med.ac.jp/~hqphysi1/dohmon/chen/c-9.html</t>
  </si>
  <si>
    <t>フジクラ同軸ケーブル規格</t>
  </si>
  <si>
    <t>http://www.fujikura.co.jp/comm_sys/metal/coaxical/coaxial2.htm#CDRG</t>
  </si>
  <si>
    <t>古川　ＲＦ同軸ケーブル特性</t>
  </si>
  <si>
    <t>http://www.furukawa.co.jp/optcom/metalcable/jiscoax.htm</t>
  </si>
  <si>
    <t>実用ノイズ対策の技術</t>
  </si>
  <si>
    <t>http://home.c06.itscom.net/miya/series2/index.html#mokuji</t>
  </si>
  <si>
    <t>,</t>
  </si>
  <si>
    <t>Source SWR</t>
  </si>
  <si>
    <r>
      <t>(</t>
    </r>
    <r>
      <rPr>
        <sz val="11"/>
        <rFont val="ＭＳ Ｐ明朝"/>
        <family val="1"/>
      </rPr>
      <t>Z0=50Ω）</t>
    </r>
  </si>
  <si>
    <t>⇒⇒⇒⇒⇒⇒⇒⇒⇒⇒⇒⇒⇒</t>
  </si>
  <si>
    <t>FWD (W)</t>
  </si>
  <si>
    <t>REF (W)</t>
  </si>
  <si>
    <t>VSWR</t>
  </si>
  <si>
    <t>　Pr/Pf (%)</t>
  </si>
  <si>
    <t>　Z High</t>
  </si>
  <si>
    <t>　Z Low</t>
  </si>
  <si>
    <t>P out (%)</t>
  </si>
  <si>
    <t>(Zo=50Ω)</t>
  </si>
  <si>
    <t>　VSWR</t>
  </si>
  <si>
    <t>　RL(-dB)</t>
  </si>
  <si>
    <t xml:space="preserve">　ρ </t>
  </si>
  <si>
    <t>　Pr/Pf (%)</t>
  </si>
  <si>
    <t>　Z High</t>
  </si>
  <si>
    <t>　Z Low</t>
  </si>
  <si>
    <t>P out (%)</t>
  </si>
  <si>
    <t>高周波回路伝送線路ＳＷＲ換算表</t>
  </si>
  <si>
    <t>(REF)</t>
  </si>
  <si>
    <t>【 ロード・マッチがズレルと損失が多くなる！】</t>
  </si>
  <si>
    <t>【 ソース・マッチがズレルと不確かさが多くなる！】</t>
  </si>
  <si>
    <t xml:space="preserve">  </t>
  </si>
  <si>
    <r>
      <t xml:space="preserve">　[トップぺージ] </t>
    </r>
    <r>
      <rPr>
        <sz val="11"/>
        <rFont val="ＭＳ Ｐ明朝"/>
        <family val="1"/>
      </rPr>
      <t>にリンク先あります</t>
    </r>
  </si>
  <si>
    <t>　RF Gen</t>
  </si>
  <si>
    <t>FWD</t>
  </si>
  <si>
    <r>
      <t>R</t>
    </r>
    <r>
      <rPr>
        <sz val="11"/>
        <rFont val="ＭＳ Ｐ明朝"/>
        <family val="1"/>
      </rPr>
      <t>EF</t>
    </r>
  </si>
  <si>
    <r>
      <t>(</t>
    </r>
    <r>
      <rPr>
        <sz val="11"/>
        <rFont val="ＭＳ Ｐ明朝"/>
        <family val="1"/>
      </rPr>
      <t xml:space="preserve"> 5 -j10Ω)</t>
    </r>
  </si>
  <si>
    <t>電力供給負荷</t>
  </si>
  <si>
    <r>
      <t xml:space="preserve">Ｓ・パラメータ計測器 </t>
    </r>
    <r>
      <rPr>
        <b/>
        <sz val="10"/>
        <rFont val="ＭＳ Ｐ明朝"/>
        <family val="1"/>
      </rPr>
      <t>（整合器抵抗値計測 p_11）</t>
    </r>
  </si>
  <si>
    <t>参考情報</t>
  </si>
  <si>
    <t>2005/5/2  S.ike</t>
  </si>
  <si>
    <t>2005/5/5   S.ike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</si>
</sst>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_ "/>
    <numFmt numFmtId="179" formatCode="0_ "/>
    <numFmt numFmtId="180" formatCode="0.0_);[Red]\(0.0\)"/>
    <numFmt numFmtId="181" formatCode="0.0%"/>
    <numFmt numFmtId="182" formatCode="0.0000"/>
    <numFmt numFmtId="183" formatCode="0.000_);[Red]\(0.000\)"/>
    <numFmt numFmtId="184" formatCode="0.000"/>
    <numFmt numFmtId="185" formatCode="0_);[Red]\(0\)"/>
    <numFmt numFmtId="186" formatCode="0.00_);[Red]\(0.00\)"/>
    <numFmt numFmtId="187" formatCode="0.0000_ "/>
    <numFmt numFmtId="188" formatCode="0.000_);\(0.000\)"/>
    <numFmt numFmtId="189" formatCode="0.00000_ "/>
    <numFmt numFmtId="190" formatCode="0.00000_);[Red]\(0.00000\)"/>
    <numFmt numFmtId="191" formatCode="0.0000_);[Red]\(0.0000\)"/>
    <numFmt numFmtId="192" formatCode="0.000_ ;[Red]\-0.000\ "/>
    <numFmt numFmtId="193" formatCode="0.00&quot;Ω&quot;"/>
    <numFmt numFmtId="194" formatCode="0.00\W"/>
    <numFmt numFmtId="195" formatCode="0\W"/>
    <numFmt numFmtId="196" formatCode="0.0\W"/>
    <numFmt numFmtId="197" formatCode="\-0.00%"/>
    <numFmt numFmtId="198" formatCode="0.0&quot;Ω&quot;"/>
    <numFmt numFmtId="199" formatCode="0.0&quot;W&quot;"/>
    <numFmt numFmtId="200" formatCode="\ 0.0&quot;Ω&quot;"/>
    <numFmt numFmtId="201" formatCode="\-0.0&quot;dB&quot;"/>
    <numFmt numFmtId="202" formatCode="0.00\A"/>
    <numFmt numFmtId="203" formatCode="0.0\V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%"/>
  </numFmts>
  <fonts count="32">
    <font>
      <sz val="11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b/>
      <sz val="10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color indexed="12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16"/>
      <name val="ＭＳ Ｐ明朝"/>
      <family val="1"/>
    </font>
    <font>
      <sz val="9"/>
      <color indexed="48"/>
      <name val="ＭＳ Ｐ明朝"/>
      <family val="1"/>
    </font>
    <font>
      <sz val="10"/>
      <color indexed="48"/>
      <name val="ＭＳ Ｐ明朝"/>
      <family val="1"/>
    </font>
    <font>
      <u val="single"/>
      <sz val="10"/>
      <color indexed="12"/>
      <name val="ＭＳ Ｐ明朝"/>
      <family val="1"/>
    </font>
    <font>
      <b/>
      <sz val="12"/>
      <color indexed="10"/>
      <name val="ＭＳ Ｐ明朝"/>
      <family val="1"/>
    </font>
    <font>
      <sz val="11"/>
      <color indexed="48"/>
      <name val="ＭＳ Ｐ明朝"/>
      <family val="1"/>
    </font>
    <font>
      <sz val="10"/>
      <color indexed="10"/>
      <name val="ＭＳ Ｐ明朝"/>
      <family val="1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8"/>
      <color indexed="48"/>
      <name val="ＭＳ Ｐ明朝"/>
      <family val="1"/>
    </font>
    <font>
      <b/>
      <sz val="10"/>
      <color indexed="63"/>
      <name val="ＭＳ Ｐ明朝"/>
      <family val="1"/>
    </font>
    <font>
      <b/>
      <sz val="10"/>
      <color indexed="60"/>
      <name val="ＭＳ Ｐ明朝"/>
      <family val="1"/>
    </font>
    <font>
      <b/>
      <sz val="11"/>
      <color indexed="53"/>
      <name val="ＭＳ Ｐ明朝"/>
      <family val="1"/>
    </font>
    <font>
      <b/>
      <sz val="11"/>
      <color indexed="17"/>
      <name val="ＭＳ Ｐ明朝"/>
      <family val="1"/>
    </font>
    <font>
      <u val="single"/>
      <sz val="6"/>
      <color indexed="12"/>
      <name val="ＭＳ Ｐ明朝"/>
      <family val="1"/>
    </font>
    <font>
      <b/>
      <sz val="6"/>
      <name val="ＭＳ Ｐ明朝"/>
      <family val="1"/>
    </font>
    <font>
      <sz val="8"/>
      <color indexed="12"/>
      <name val="ＭＳ Ｐ明朝"/>
      <family val="1"/>
    </font>
    <font>
      <b/>
      <sz val="8"/>
      <name val="ＭＳ Ｐ明朝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ashed"/>
      <bottom style="dash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7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 horizontal="left" indent="1"/>
    </xf>
    <xf numFmtId="0" fontId="0" fillId="2" borderId="0" xfId="0" applyFont="1" applyFill="1" applyBorder="1" applyAlignment="1">
      <alignment horizontal="left" indent="1"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6" fillId="2" borderId="0" xfId="16" applyFill="1" applyBorder="1" applyAlignment="1">
      <alignment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6" fillId="2" borderId="0" xfId="16" applyFill="1" applyBorder="1" applyAlignment="1">
      <alignment/>
    </xf>
    <xf numFmtId="0" fontId="0" fillId="2" borderId="0" xfId="21" applyFont="1" applyFill="1" applyBorder="1">
      <alignment/>
      <protection/>
    </xf>
    <xf numFmtId="0" fontId="4" fillId="2" borderId="0" xfId="0" applyFont="1" applyFill="1" applyBorder="1" applyAlignment="1">
      <alignment horizontal="left" indent="1"/>
    </xf>
    <xf numFmtId="0" fontId="0" fillId="2" borderId="0" xfId="21" applyFont="1" applyFill="1" applyBorder="1" applyAlignment="1">
      <alignment horizontal="center"/>
      <protection/>
    </xf>
    <xf numFmtId="0" fontId="0" fillId="2" borderId="0" xfId="21" applyFont="1" applyFill="1" applyBorder="1" applyAlignment="1">
      <alignment horizontal="left" indent="1"/>
      <protection/>
    </xf>
    <xf numFmtId="0" fontId="0" fillId="2" borderId="0" xfId="0" applyFont="1" applyFill="1" applyBorder="1" applyAlignment="1">
      <alignment vertical="center"/>
    </xf>
    <xf numFmtId="0" fontId="17" fillId="2" borderId="0" xfId="16" applyFont="1" applyFill="1" applyBorder="1" applyAlignment="1">
      <alignment vertical="center"/>
    </xf>
    <xf numFmtId="0" fontId="0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left" indent="1"/>
    </xf>
    <xf numFmtId="0" fontId="0" fillId="4" borderId="0" xfId="16" applyFont="1" applyFill="1" applyBorder="1" applyAlignment="1">
      <alignment horizontal="center" vertical="center"/>
    </xf>
    <xf numFmtId="0" fontId="4" fillId="3" borderId="0" xfId="0" applyFont="1" applyFill="1" applyBorder="1" applyAlignment="1">
      <alignment/>
    </xf>
    <xf numFmtId="0" fontId="4" fillId="5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/>
    </xf>
    <xf numFmtId="0" fontId="0" fillId="2" borderId="0" xfId="16" applyFont="1" applyFill="1" applyBorder="1" applyAlignment="1">
      <alignment horizontal="center" vertical="center"/>
    </xf>
    <xf numFmtId="0" fontId="0" fillId="5" borderId="0" xfId="0" applyFill="1" applyBorder="1" applyAlignment="1">
      <alignment/>
    </xf>
    <xf numFmtId="0" fontId="17" fillId="5" borderId="0" xfId="16" applyFont="1" applyFill="1" applyBorder="1" applyAlignment="1">
      <alignment vertical="center"/>
    </xf>
    <xf numFmtId="0" fontId="0" fillId="2" borderId="1" xfId="0" applyFill="1" applyBorder="1" applyAlignment="1">
      <alignment/>
    </xf>
    <xf numFmtId="0" fontId="2" fillId="5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indent="1"/>
    </xf>
    <xf numFmtId="0" fontId="4" fillId="2" borderId="0" xfId="0" applyFont="1" applyFill="1" applyBorder="1" applyAlignment="1">
      <alignment horizontal="left" vertical="center" indent="1"/>
    </xf>
    <xf numFmtId="0" fontId="2" fillId="5" borderId="0" xfId="0" applyFont="1" applyFill="1" applyBorder="1" applyAlignment="1">
      <alignment vertical="center"/>
    </xf>
    <xf numFmtId="0" fontId="18" fillId="6" borderId="0" xfId="21" applyFont="1" applyFill="1" applyBorder="1" applyAlignment="1">
      <alignment vertical="center"/>
      <protection/>
    </xf>
    <xf numFmtId="0" fontId="14" fillId="6" borderId="0" xfId="21" applyFont="1" applyFill="1" applyBorder="1" applyAlignment="1">
      <alignment vertical="center"/>
      <protection/>
    </xf>
    <xf numFmtId="0" fontId="0" fillId="7" borderId="2" xfId="21" applyFont="1" applyFill="1" applyBorder="1" applyAlignment="1">
      <alignment horizontal="center" vertical="center"/>
      <protection/>
    </xf>
    <xf numFmtId="0" fontId="0" fillId="7" borderId="3" xfId="21" applyFont="1" applyFill="1" applyBorder="1">
      <alignment/>
      <protection/>
    </xf>
    <xf numFmtId="0" fontId="8" fillId="7" borderId="4" xfId="21" applyFont="1" applyFill="1" applyBorder="1" applyAlignment="1">
      <alignment horizont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horizontal="left"/>
      <protection/>
    </xf>
    <xf numFmtId="0" fontId="0" fillId="2" borderId="0" xfId="16" applyFont="1" applyFill="1" applyBorder="1" applyAlignment="1">
      <alignment vertical="center"/>
    </xf>
    <xf numFmtId="0" fontId="0" fillId="5" borderId="0" xfId="0" applyFont="1" applyFill="1" applyBorder="1" applyAlignment="1">
      <alignment/>
    </xf>
    <xf numFmtId="0" fontId="15" fillId="5" borderId="0" xfId="0" applyFont="1" applyFill="1" applyBorder="1" applyAlignment="1">
      <alignment horizontal="left" indent="1"/>
    </xf>
    <xf numFmtId="0" fontId="6" fillId="2" borderId="0" xfId="16" applyFill="1" applyBorder="1" applyAlignment="1">
      <alignment horizontal="right" vertical="center"/>
    </xf>
    <xf numFmtId="0" fontId="3" fillId="3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 vertical="top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6" xfId="0" applyBorder="1" applyAlignment="1">
      <alignment/>
    </xf>
    <xf numFmtId="0" fontId="4" fillId="3" borderId="0" xfId="0" applyFont="1" applyFill="1" applyBorder="1" applyAlignment="1">
      <alignment vertical="center"/>
    </xf>
    <xf numFmtId="0" fontId="0" fillId="2" borderId="0" xfId="0" applyFont="1" applyFill="1" applyBorder="1" applyAlignment="1" applyProtection="1">
      <alignment/>
      <protection/>
    </xf>
    <xf numFmtId="0" fontId="6" fillId="2" borderId="0" xfId="16" applyFont="1" applyFill="1" applyBorder="1" applyAlignment="1" applyProtection="1">
      <alignment/>
      <protection/>
    </xf>
    <xf numFmtId="0" fontId="0" fillId="2" borderId="6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0" borderId="6" xfId="0" applyBorder="1" applyAlignment="1">
      <alignment vertical="center"/>
    </xf>
    <xf numFmtId="0" fontId="0" fillId="2" borderId="7" xfId="21" applyFont="1" applyFill="1" applyBorder="1">
      <alignment/>
      <protection/>
    </xf>
    <xf numFmtId="0" fontId="2" fillId="2" borderId="7" xfId="21" applyFont="1" applyFill="1" applyBorder="1" applyAlignment="1">
      <alignment horizontal="center"/>
      <protection/>
    </xf>
    <xf numFmtId="0" fontId="0" fillId="2" borderId="7" xfId="21" applyFont="1" applyFill="1" applyBorder="1" applyAlignment="1">
      <alignment horizontal="center"/>
      <protection/>
    </xf>
    <xf numFmtId="0" fontId="0" fillId="2" borderId="7" xfId="21" applyFont="1" applyFill="1" applyBorder="1" applyAlignment="1">
      <alignment horizontal="center" vertical="center"/>
      <protection/>
    </xf>
    <xf numFmtId="0" fontId="0" fillId="2" borderId="7" xfId="21" applyFont="1" applyFill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0" fillId="2" borderId="0" xfId="0" applyFont="1" applyFill="1" applyBorder="1" applyAlignment="1" applyProtection="1">
      <alignment horizontal="left" indent="1"/>
      <protection/>
    </xf>
    <xf numFmtId="0" fontId="0" fillId="2" borderId="0" xfId="0" applyFont="1" applyFill="1" applyBorder="1" applyAlignment="1" applyProtection="1">
      <alignment horizontal="left" vertical="center" indent="1"/>
      <protection/>
    </xf>
    <xf numFmtId="0" fontId="6" fillId="2" borderId="0" xfId="16" applyFont="1" applyFill="1" applyBorder="1" applyAlignment="1" applyProtection="1">
      <alignment horizontal="left" indent="1"/>
      <protection/>
    </xf>
    <xf numFmtId="0" fontId="0" fillId="2" borderId="7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0" xfId="0" applyFont="1" applyFill="1" applyBorder="1" applyAlignment="1" applyProtection="1">
      <alignment horizontal="center" vertical="center"/>
      <protection/>
    </xf>
    <xf numFmtId="0" fontId="0" fillId="4" borderId="0" xfId="16" applyFont="1" applyFill="1" applyAlignment="1" quotePrefix="1">
      <alignment horizontal="center" vertical="center"/>
    </xf>
    <xf numFmtId="0" fontId="0" fillId="2" borderId="0" xfId="0" applyFont="1" applyFill="1" applyBorder="1" applyAlignment="1">
      <alignment/>
    </xf>
    <xf numFmtId="0" fontId="19" fillId="2" borderId="0" xfId="0" applyFont="1" applyFill="1" applyBorder="1" applyAlignment="1">
      <alignment horizontal="left" vertical="center" indent="1"/>
    </xf>
    <xf numFmtId="0" fontId="0" fillId="2" borderId="0" xfId="0" applyFill="1" applyBorder="1" applyAlignment="1">
      <alignment horizontal="left" indent="2"/>
    </xf>
    <xf numFmtId="0" fontId="0" fillId="0" borderId="0" xfId="0" applyFill="1" applyAlignment="1">
      <alignment vertical="center"/>
    </xf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2" borderId="0" xfId="16" applyFill="1" applyBorder="1" applyAlignment="1">
      <alignment horizontal="left"/>
    </xf>
    <xf numFmtId="0" fontId="6" fillId="4" borderId="0" xfId="16" applyFill="1" applyBorder="1" applyAlignment="1">
      <alignment horizontal="center" vertical="center"/>
    </xf>
    <xf numFmtId="0" fontId="12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 indent="1"/>
    </xf>
    <xf numFmtId="0" fontId="21" fillId="2" borderId="0" xfId="0" applyFont="1" applyFill="1" applyBorder="1" applyAlignment="1">
      <alignment/>
    </xf>
    <xf numFmtId="0" fontId="2" fillId="8" borderId="0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left" indent="1"/>
    </xf>
    <xf numFmtId="0" fontId="3" fillId="8" borderId="0" xfId="0" applyFont="1" applyFill="1" applyBorder="1" applyAlignment="1">
      <alignment horizontal="left"/>
    </xf>
    <xf numFmtId="0" fontId="0" fillId="8" borderId="0" xfId="0" applyFill="1" applyBorder="1" applyAlignment="1">
      <alignment/>
    </xf>
    <xf numFmtId="0" fontId="6" fillId="4" borderId="0" xfId="16" applyFill="1" applyBorder="1" applyAlignment="1" quotePrefix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16" applyFont="1" applyFill="1" applyBorder="1" applyAlignment="1" quotePrefix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left" vertical="center" indent="1"/>
    </xf>
    <xf numFmtId="0" fontId="3" fillId="0" borderId="9" xfId="0" applyFont="1" applyFill="1" applyBorder="1" applyAlignment="1">
      <alignment horizontal="left"/>
    </xf>
    <xf numFmtId="0" fontId="0" fillId="0" borderId="9" xfId="16" applyFont="1" applyFill="1" applyBorder="1" applyAlignment="1" quotePrefix="1">
      <alignment vertic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top"/>
    </xf>
    <xf numFmtId="0" fontId="17" fillId="2" borderId="0" xfId="16" applyFont="1" applyFill="1" applyBorder="1" applyAlignment="1">
      <alignment horizontal="left" indent="1"/>
    </xf>
    <xf numFmtId="0" fontId="24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25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2" borderId="0" xfId="0" applyFont="1" applyFill="1" applyBorder="1" applyAlignment="1" applyProtection="1">
      <alignment horizontal="left" indent="1"/>
      <protection locked="0"/>
    </xf>
    <xf numFmtId="0" fontId="26" fillId="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7" fillId="2" borderId="0" xfId="0" applyFont="1" applyFill="1" applyBorder="1" applyAlignment="1">
      <alignment/>
    </xf>
    <xf numFmtId="0" fontId="0" fillId="2" borderId="0" xfId="0" applyFont="1" applyFill="1" applyBorder="1" applyAlignment="1">
      <alignment vertical="center" wrapText="1"/>
    </xf>
    <xf numFmtId="0" fontId="0" fillId="2" borderId="0" xfId="0" applyNumberFormat="1" applyFont="1" applyFill="1" applyBorder="1" applyAlignment="1">
      <alignment/>
    </xf>
    <xf numFmtId="0" fontId="6" fillId="2" borderId="0" xfId="16" applyFill="1" applyBorder="1" applyAlignment="1" quotePrefix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28" fillId="2" borderId="0" xfId="16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9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indent="1"/>
    </xf>
    <xf numFmtId="0" fontId="4" fillId="8" borderId="11" xfId="0" applyFont="1" applyFill="1" applyBorder="1" applyAlignment="1">
      <alignment horizontal="center" vertical="center"/>
    </xf>
    <xf numFmtId="182" fontId="4" fillId="8" borderId="11" xfId="0" applyNumberFormat="1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vertical="center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3" borderId="12" xfId="0" applyNumberFormat="1" applyFont="1" applyFill="1" applyBorder="1" applyAlignment="1" applyProtection="1">
      <alignment horizontal="center"/>
      <protection locked="0"/>
    </xf>
    <xf numFmtId="191" fontId="3" fillId="0" borderId="12" xfId="0" applyNumberFormat="1" applyFont="1" applyBorder="1" applyAlignment="1">
      <alignment horizontal="center"/>
    </xf>
    <xf numFmtId="208" fontId="3" fillId="0" borderId="12" xfId="0" applyNumberFormat="1" applyFont="1" applyBorder="1" applyAlignment="1">
      <alignment horizontal="center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3" borderId="13" xfId="0" applyNumberFormat="1" applyFont="1" applyFill="1" applyBorder="1" applyAlignment="1" applyProtection="1">
      <alignment horizontal="center"/>
      <protection locked="0"/>
    </xf>
    <xf numFmtId="183" fontId="3" fillId="0" borderId="13" xfId="0" applyNumberFormat="1" applyFont="1" applyBorder="1" applyAlignment="1">
      <alignment horizontal="center"/>
    </xf>
    <xf numFmtId="208" fontId="3" fillId="0" borderId="13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186" fontId="3" fillId="0" borderId="12" xfId="0" applyNumberFormat="1" applyFont="1" applyFill="1" applyBorder="1" applyAlignment="1">
      <alignment horizontal="center"/>
    </xf>
    <xf numFmtId="187" fontId="3" fillId="0" borderId="12" xfId="0" applyNumberFormat="1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86" fontId="3" fillId="0" borderId="13" xfId="0" applyNumberFormat="1" applyFont="1" applyFill="1" applyBorder="1" applyAlignment="1">
      <alignment horizontal="center"/>
    </xf>
    <xf numFmtId="187" fontId="3" fillId="0" borderId="13" xfId="0" applyNumberFormat="1" applyFont="1" applyFill="1" applyBorder="1" applyAlignment="1">
      <alignment horizontal="center"/>
    </xf>
    <xf numFmtId="10" fontId="3" fillId="0" borderId="13" xfId="0" applyNumberFormat="1" applyFont="1" applyFill="1" applyBorder="1" applyAlignment="1">
      <alignment horizontal="center"/>
    </xf>
    <xf numFmtId="186" fontId="4" fillId="8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10" fontId="0" fillId="0" borderId="14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0" fontId="8" fillId="2" borderId="0" xfId="0" applyFont="1" applyFill="1" applyBorder="1" applyAlignment="1">
      <alignment/>
    </xf>
    <xf numFmtId="186" fontId="4" fillId="2" borderId="0" xfId="0" applyNumberFormat="1" applyFont="1" applyFill="1" applyBorder="1" applyAlignment="1">
      <alignment horizontal="center"/>
    </xf>
    <xf numFmtId="0" fontId="6" fillId="2" borderId="15" xfId="16" applyFill="1" applyBorder="1" applyAlignment="1">
      <alignment vertical="top"/>
    </xf>
    <xf numFmtId="0" fontId="0" fillId="2" borderId="15" xfId="16" applyFont="1" applyFill="1" applyBorder="1" applyAlignment="1">
      <alignment vertical="top"/>
    </xf>
    <xf numFmtId="0" fontId="2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3" fillId="7" borderId="2" xfId="21" applyFont="1" applyFill="1" applyBorder="1" applyAlignment="1">
      <alignment horizontal="center" vertical="center"/>
      <protection/>
    </xf>
    <xf numFmtId="0" fontId="4" fillId="7" borderId="16" xfId="21" applyFont="1" applyFill="1" applyBorder="1" applyAlignment="1">
      <alignment horizontal="right"/>
      <protection/>
    </xf>
    <xf numFmtId="178" fontId="3" fillId="3" borderId="12" xfId="0" applyNumberFormat="1" applyFont="1" applyFill="1" applyBorder="1" applyAlignment="1" applyProtection="1">
      <alignment horizontal="center"/>
      <protection locked="0"/>
    </xf>
    <xf numFmtId="178" fontId="3" fillId="3" borderId="13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14" fontId="0" fillId="2" borderId="0" xfId="0" applyNumberForma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left" vertical="center"/>
      <protection/>
    </xf>
    <xf numFmtId="0" fontId="6" fillId="2" borderId="0" xfId="16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0" xfId="0" applyFont="1" applyFill="1" applyBorder="1" applyAlignment="1">
      <alignment/>
    </xf>
    <xf numFmtId="0" fontId="6" fillId="2" borderId="0" xfId="16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6" fillId="2" borderId="0" xfId="16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vertical="center"/>
    </xf>
    <xf numFmtId="0" fontId="0" fillId="2" borderId="0" xfId="16" applyFont="1" applyFill="1" applyBorder="1" applyAlignment="1" quotePrefix="1">
      <alignment vertical="center"/>
    </xf>
    <xf numFmtId="0" fontId="3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0" fontId="0" fillId="2" borderId="0" xfId="16" applyFont="1" applyFill="1" applyBorder="1" applyAlignment="1" quotePrefix="1">
      <alignment vertical="center"/>
    </xf>
    <xf numFmtId="0" fontId="0" fillId="2" borderId="0" xfId="0" applyFont="1" applyFill="1" applyBorder="1" applyAlignment="1">
      <alignment vertical="center"/>
    </xf>
    <xf numFmtId="0" fontId="6" fillId="2" borderId="0" xfId="16" applyNumberFormat="1" applyFill="1" applyAlignment="1">
      <alignment/>
    </xf>
    <xf numFmtId="0" fontId="0" fillId="2" borderId="0" xfId="0" applyNumberFormat="1" applyFill="1" applyAlignment="1">
      <alignment/>
    </xf>
    <xf numFmtId="0" fontId="1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 applyProtection="1">
      <alignment/>
      <protection/>
    </xf>
    <xf numFmtId="0" fontId="2" fillId="7" borderId="4" xfId="21" applyFont="1" applyFill="1" applyBorder="1" applyAlignment="1">
      <alignment horizontal="left"/>
      <protection/>
    </xf>
    <xf numFmtId="0" fontId="0" fillId="7" borderId="19" xfId="21" applyFont="1" applyFill="1" applyBorder="1" applyAlignment="1">
      <alignment horizontal="center" vertical="top"/>
      <protection/>
    </xf>
    <xf numFmtId="0" fontId="0" fillId="7" borderId="20" xfId="21" applyFont="1" applyFill="1" applyBorder="1" applyAlignment="1">
      <alignment horizontal="center" vertical="top"/>
      <protection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20" fillId="2" borderId="0" xfId="21" applyFont="1" applyFill="1" applyBorder="1" applyAlignment="1">
      <alignment horizontal="center" vertical="center"/>
      <protection/>
    </xf>
    <xf numFmtId="0" fontId="0" fillId="2" borderId="0" xfId="0" applyFont="1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 indent="1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wrapText="1"/>
    </xf>
    <xf numFmtId="0" fontId="0" fillId="3" borderId="0" xfId="0" applyFill="1" applyAlignment="1">
      <alignment/>
    </xf>
    <xf numFmtId="0" fontId="0" fillId="2" borderId="0" xfId="0" applyFont="1" applyFill="1" applyBorder="1" applyAlignment="1">
      <alignment vertical="top" wrapText="1"/>
    </xf>
    <xf numFmtId="14" fontId="0" fillId="2" borderId="0" xfId="0" applyNumberFormat="1" applyFill="1" applyBorder="1" applyAlignment="1">
      <alignment horizontal="center" vertical="center"/>
    </xf>
    <xf numFmtId="0" fontId="2" fillId="9" borderId="21" xfId="21" applyFont="1" applyFill="1" applyBorder="1" applyAlignment="1">
      <alignment horizontal="left" vertical="center"/>
      <protection/>
    </xf>
    <xf numFmtId="0" fontId="3" fillId="10" borderId="4" xfId="21" applyFont="1" applyFill="1" applyBorder="1" applyAlignment="1">
      <alignment horizontal="center" vertical="center"/>
      <protection/>
    </xf>
    <xf numFmtId="0" fontId="3" fillId="10" borderId="2" xfId="21" applyFont="1" applyFill="1" applyBorder="1" applyAlignment="1">
      <alignment horizontal="center" vertical="center"/>
      <protection/>
    </xf>
    <xf numFmtId="0" fontId="3" fillId="10" borderId="3" xfId="21" applyFont="1" applyFill="1" applyBorder="1" applyAlignment="1">
      <alignment horizontal="center"/>
      <protection/>
    </xf>
    <xf numFmtId="0" fontId="3" fillId="10" borderId="16" xfId="21" applyFont="1" applyFill="1" applyBorder="1" applyAlignment="1">
      <alignment horizontal="center"/>
      <protection/>
    </xf>
    <xf numFmtId="0" fontId="0" fillId="7" borderId="4" xfId="21" applyFont="1" applyFill="1" applyBorder="1" applyAlignment="1">
      <alignment horizontal="center" vertical="center"/>
      <protection/>
    </xf>
    <xf numFmtId="0" fontId="0" fillId="7" borderId="2" xfId="21" applyFont="1" applyFill="1" applyBorder="1" applyAlignment="1">
      <alignment horizontal="center" vertical="center"/>
      <protection/>
    </xf>
    <xf numFmtId="0" fontId="0" fillId="10" borderId="19" xfId="21" applyFont="1" applyFill="1" applyBorder="1" applyAlignment="1">
      <alignment horizontal="center" vertical="center"/>
      <protection/>
    </xf>
    <xf numFmtId="0" fontId="0" fillId="10" borderId="20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v73d カップラー電力改善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97FF97"/>
      <rgbColor rgb="000000FF"/>
      <rgbColor rgb="00FFFF97"/>
      <rgbColor rgb="00FF00FF"/>
      <rgbColor rgb="00C9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0099"/>
      <rgbColor rgb="00FFFFCC"/>
      <rgbColor rgb="00CCFFFF"/>
      <rgbColor rgb="009900FF"/>
      <rgbColor rgb="00FF8080"/>
      <rgbColor rgb="000066CC"/>
      <rgbColor rgb="00E1E1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FFFF"/>
      <rgbColor rgb="00D5FFD5"/>
      <rgbColor rgb="00FFFFE1"/>
      <rgbColor rgb="0099CCFF"/>
      <rgbColor rgb="00FFC9E4"/>
      <rgbColor rgb="00E6CDFF"/>
      <rgbColor rgb="00FFEAD4"/>
      <rgbColor rgb="003366FF"/>
      <rgbColor rgb="0033CCCC"/>
      <rgbColor rgb="0099CC00"/>
      <rgbColor rgb="00FFCC00"/>
      <rgbColor rgb="00FF9900"/>
      <rgbColor rgb="00FF6600"/>
      <rgbColor rgb="009900F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104775</xdr:colOff>
      <xdr:row>8</xdr:row>
      <xdr:rowOff>76200</xdr:rowOff>
    </xdr:from>
    <xdr:to>
      <xdr:col>19</xdr:col>
      <xdr:colOff>762000</xdr:colOff>
      <xdr:row>28</xdr:row>
      <xdr:rowOff>66675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609725"/>
          <a:ext cx="5391150" cy="3781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542925</xdr:colOff>
      <xdr:row>20</xdr:row>
      <xdr:rowOff>152400</xdr:rowOff>
    </xdr:from>
    <xdr:to>
      <xdr:col>21</xdr:col>
      <xdr:colOff>85725</xdr:colOff>
      <xdr:row>35</xdr:row>
      <xdr:rowOff>47625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96450" y="3952875"/>
          <a:ext cx="3943350" cy="2752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419100</xdr:colOff>
      <xdr:row>58</xdr:row>
      <xdr:rowOff>0</xdr:rowOff>
    </xdr:from>
    <xdr:to>
      <xdr:col>16</xdr:col>
      <xdr:colOff>485775</xdr:colOff>
      <xdr:row>58</xdr:row>
      <xdr:rowOff>47625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48900" y="1102042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85725</xdr:colOff>
      <xdr:row>58</xdr:row>
      <xdr:rowOff>28575</xdr:rowOff>
    </xdr:to>
    <xdr:pic>
      <xdr:nvPicPr>
        <xdr:cNvPr id="4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24700" y="11020425"/>
          <a:ext cx="857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85725</xdr:colOff>
      <xdr:row>58</xdr:row>
      <xdr:rowOff>28575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24700" y="11020425"/>
          <a:ext cx="857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85725</xdr:colOff>
      <xdr:row>58</xdr:row>
      <xdr:rowOff>28575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24700" y="11020425"/>
          <a:ext cx="857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85725</xdr:colOff>
      <xdr:row>58</xdr:row>
      <xdr:rowOff>28575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24700" y="11020425"/>
          <a:ext cx="857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85725</xdr:colOff>
      <xdr:row>58</xdr:row>
      <xdr:rowOff>28575</xdr:rowOff>
    </xdr:to>
    <xdr:pic>
      <xdr:nvPicPr>
        <xdr:cNvPr id="8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29800" y="11020425"/>
          <a:ext cx="857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85725</xdr:colOff>
      <xdr:row>58</xdr:row>
      <xdr:rowOff>28575</xdr:rowOff>
    </xdr:to>
    <xdr:pic>
      <xdr:nvPicPr>
        <xdr:cNvPr id="9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29800" y="11020425"/>
          <a:ext cx="857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85725</xdr:colOff>
      <xdr:row>58</xdr:row>
      <xdr:rowOff>28575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29800" y="11020425"/>
          <a:ext cx="857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85725</xdr:colOff>
      <xdr:row>58</xdr:row>
      <xdr:rowOff>28575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29800" y="11020425"/>
          <a:ext cx="857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85725</xdr:colOff>
      <xdr:row>58</xdr:row>
      <xdr:rowOff>28575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29800" y="11020425"/>
          <a:ext cx="857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85725</xdr:colOff>
      <xdr:row>58</xdr:row>
      <xdr:rowOff>28575</xdr:rowOff>
    </xdr:to>
    <xdr:pic>
      <xdr:nvPicPr>
        <xdr:cNvPr id="13" name="Picture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29800" y="11020425"/>
          <a:ext cx="857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52</xdr:row>
      <xdr:rowOff>104775</xdr:rowOff>
    </xdr:from>
    <xdr:to>
      <xdr:col>16</xdr:col>
      <xdr:colOff>485775</xdr:colOff>
      <xdr:row>52</xdr:row>
      <xdr:rowOff>152400</xdr:rowOff>
    </xdr:to>
    <xdr:pic>
      <xdr:nvPicPr>
        <xdr:cNvPr id="14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48900" y="1000125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49</xdr:row>
      <xdr:rowOff>0</xdr:rowOff>
    </xdr:from>
    <xdr:to>
      <xdr:col>12</xdr:col>
      <xdr:colOff>85725</xdr:colOff>
      <xdr:row>49</xdr:row>
      <xdr:rowOff>28575</xdr:rowOff>
    </xdr:to>
    <xdr:pic>
      <xdr:nvPicPr>
        <xdr:cNvPr id="15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24700" y="9324975"/>
          <a:ext cx="857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85725</xdr:colOff>
      <xdr:row>50</xdr:row>
      <xdr:rowOff>28575</xdr:rowOff>
    </xdr:to>
    <xdr:pic>
      <xdr:nvPicPr>
        <xdr:cNvPr id="16" name="Picture 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24700" y="9515475"/>
          <a:ext cx="857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85725</xdr:colOff>
      <xdr:row>51</xdr:row>
      <xdr:rowOff>28575</xdr:rowOff>
    </xdr:to>
    <xdr:pic>
      <xdr:nvPicPr>
        <xdr:cNvPr id="17" name="Picture 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24700" y="9705975"/>
          <a:ext cx="857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85725</xdr:colOff>
      <xdr:row>52</xdr:row>
      <xdr:rowOff>28575</xdr:rowOff>
    </xdr:to>
    <xdr:pic>
      <xdr:nvPicPr>
        <xdr:cNvPr id="18" name="Picture 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24700" y="9896475"/>
          <a:ext cx="857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85725</xdr:colOff>
      <xdr:row>49</xdr:row>
      <xdr:rowOff>28575</xdr:rowOff>
    </xdr:to>
    <xdr:pic>
      <xdr:nvPicPr>
        <xdr:cNvPr id="19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29800" y="9324975"/>
          <a:ext cx="857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85725</xdr:colOff>
      <xdr:row>50</xdr:row>
      <xdr:rowOff>28575</xdr:rowOff>
    </xdr:to>
    <xdr:pic>
      <xdr:nvPicPr>
        <xdr:cNvPr id="20" name="Picture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29800" y="9515475"/>
          <a:ext cx="857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85725</xdr:colOff>
      <xdr:row>49</xdr:row>
      <xdr:rowOff>28575</xdr:rowOff>
    </xdr:to>
    <xdr:pic>
      <xdr:nvPicPr>
        <xdr:cNvPr id="21" name="Picture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29800" y="9324975"/>
          <a:ext cx="857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85725</xdr:colOff>
      <xdr:row>50</xdr:row>
      <xdr:rowOff>28575</xdr:rowOff>
    </xdr:to>
    <xdr:pic>
      <xdr:nvPicPr>
        <xdr:cNvPr id="22" name="Picture 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29800" y="9515475"/>
          <a:ext cx="857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85725</xdr:colOff>
      <xdr:row>51</xdr:row>
      <xdr:rowOff>28575</xdr:rowOff>
    </xdr:to>
    <xdr:pic>
      <xdr:nvPicPr>
        <xdr:cNvPr id="23" name="Picture 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29800" y="9705975"/>
          <a:ext cx="857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85725</xdr:colOff>
      <xdr:row>52</xdr:row>
      <xdr:rowOff>28575</xdr:rowOff>
    </xdr:to>
    <xdr:pic>
      <xdr:nvPicPr>
        <xdr:cNvPr id="24" name="Picture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29800" y="9896475"/>
          <a:ext cx="857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p.literature.agilent.com/litweb/pdf/5965-7707J.pdf" TargetMode="External" /><Relationship Id="rId2" Type="http://schemas.openxmlformats.org/officeDocument/2006/relationships/hyperlink" Target="http://www.tmintl.agilent.com/demo/javaanimation_jp/SpecAn8_jp.shtml" TargetMode="External" /><Relationship Id="rId3" Type="http://schemas.openxmlformats.org/officeDocument/2006/relationships/hyperlink" Target="http://www.get.agilent.com/backtobasics/order_CDROM.shtml" TargetMode="External" /><Relationship Id="rId4" Type="http://schemas.openxmlformats.org/officeDocument/2006/relationships/hyperlink" Target="http://www.tmintl.agilent.com/demo/javaanimation_jp/index.shtml" TargetMode="External" /><Relationship Id="rId5" Type="http://schemas.openxmlformats.org/officeDocument/2006/relationships/hyperlink" Target="http://green.advantest.co.jp/techinfo/www/catalog_document/pdf/catalog_R3765G_5.pdf" TargetMode="External" /><Relationship Id="rId6" Type="http://schemas.openxmlformats.org/officeDocument/2006/relationships/hyperlink" Target="http://www.tdk.co.jp/tjbcd01/" TargetMode="External" /><Relationship Id="rId7" Type="http://schemas.openxmlformats.org/officeDocument/2006/relationships/hyperlink" Target="http://www.page.sannet.ne.jp/ja1hwo/dload/trtool.htm" TargetMode="External" /><Relationship Id="rId8" Type="http://schemas.openxmlformats.org/officeDocument/2006/relationships/hyperlink" Target="http://www.yo.rim.or.jp/~jh4cof/" TargetMode="External" /><Relationship Id="rId9" Type="http://schemas.openxmlformats.org/officeDocument/2006/relationships/hyperlink" Target="http://www.mwave-lab.jp/tool.htm" TargetMode="External" /><Relationship Id="rId10" Type="http://schemas.openxmlformats.org/officeDocument/2006/relationships/hyperlink" Target="http://www.melinc.co.jp/Japanese/PRODUCT.html" TargetMode="External" /><Relationship Id="rId11" Type="http://schemas.openxmlformats.org/officeDocument/2006/relationships/hyperlink" Target="http://www.shiga-med.ac.jp/~hqphysi1/dohmon/chen/c-9.html" TargetMode="External" /><Relationship Id="rId12" Type="http://schemas.openxmlformats.org/officeDocument/2006/relationships/hyperlink" Target="http://www.fujikura.co.jp/comm_sys/metal/coaxical/coaxial2.htm#CDRG" TargetMode="External" /><Relationship Id="rId13" Type="http://schemas.openxmlformats.org/officeDocument/2006/relationships/hyperlink" Target="http://www.furukawa.co.jp/optcom/metalcable/jiscoax.htm" TargetMode="External" /><Relationship Id="rId14" Type="http://schemas.openxmlformats.org/officeDocument/2006/relationships/hyperlink" Target="http://home.c06.itscom.net/miya/series2/index.html#mokuji" TargetMode="External" /><Relationship Id="rId15" Type="http://schemas.openxmlformats.org/officeDocument/2006/relationships/comments" Target="../comments1.xml" /><Relationship Id="rId16" Type="http://schemas.openxmlformats.org/officeDocument/2006/relationships/vmlDrawing" Target="../drawings/vmlDrawing1.vm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35"/>
  </sheetPr>
  <dimension ref="A1:X58"/>
  <sheetViews>
    <sheetView tabSelected="1" zoomScale="75" zoomScaleNormal="75" zoomScaleSheetLayoutView="75" workbookViewId="0" topLeftCell="A1">
      <pane ySplit="2" topLeftCell="BM3" activePane="bottomLeft" state="frozen"/>
      <selection pane="topLeft" activeCell="C33" sqref="C33"/>
      <selection pane="bottomLeft" activeCell="A1" sqref="A1"/>
    </sheetView>
  </sheetViews>
  <sheetFormatPr defaultColWidth="9.00390625" defaultRowHeight="13.5"/>
  <cols>
    <col min="1" max="1" width="2.125" style="0" customWidth="1"/>
    <col min="2" max="5" width="9.625" style="0" customWidth="1"/>
    <col min="6" max="7" width="8.625" style="0" customWidth="1"/>
    <col min="8" max="10" width="9.625" style="0" customWidth="1"/>
    <col min="11" max="11" width="4.625" style="0" customWidth="1"/>
    <col min="12" max="12" width="2.125" style="0" customWidth="1"/>
    <col min="13" max="19" width="8.875" style="0" customWidth="1"/>
    <col min="20" max="20" width="11.625" style="0" customWidth="1"/>
    <col min="21" max="21" width="10.625" style="0" customWidth="1"/>
    <col min="22" max="22" width="4.125" style="90" customWidth="1"/>
    <col min="23" max="23" width="2.125" style="1" customWidth="1"/>
    <col min="24" max="24" width="9.00390625" style="1" customWidth="1"/>
  </cols>
  <sheetData>
    <row r="1" spans="1:22" ht="13.5">
      <c r="A1" s="174"/>
      <c r="B1" s="175"/>
      <c r="C1" s="175"/>
      <c r="D1" s="175"/>
      <c r="E1" s="175"/>
      <c r="F1" s="175"/>
      <c r="G1" s="175"/>
      <c r="H1" s="175"/>
      <c r="I1" s="175"/>
      <c r="J1" s="175"/>
      <c r="K1" s="58"/>
      <c r="L1" s="174"/>
      <c r="M1" s="175"/>
      <c r="N1" s="175"/>
      <c r="O1" s="175"/>
      <c r="P1" s="175"/>
      <c r="Q1" s="175"/>
      <c r="R1" s="175"/>
      <c r="S1" s="175"/>
      <c r="T1" s="175"/>
      <c r="U1" s="175"/>
      <c r="V1" s="178"/>
    </row>
    <row r="2" spans="1:24" s="2" customFormat="1" ht="17.25" customHeight="1">
      <c r="A2" s="70"/>
      <c r="B2" s="37" t="s">
        <v>27</v>
      </c>
      <c r="C2" s="31"/>
      <c r="D2" s="31"/>
      <c r="E2" s="35"/>
      <c r="F2" s="35"/>
      <c r="G2" s="3"/>
      <c r="H2" s="176" t="s">
        <v>100</v>
      </c>
      <c r="I2" s="177"/>
      <c r="J2" s="29"/>
      <c r="K2" s="80"/>
      <c r="L2" s="59"/>
      <c r="M2" s="37" t="s">
        <v>28</v>
      </c>
      <c r="N2" s="34"/>
      <c r="O2" s="34"/>
      <c r="P2" s="34"/>
      <c r="Q2" s="34"/>
      <c r="R2" s="217" t="s">
        <v>101</v>
      </c>
      <c r="S2" s="217"/>
      <c r="T2" s="177"/>
      <c r="U2" s="29"/>
      <c r="V2" s="179"/>
      <c r="W2" s="87"/>
      <c r="X2" s="87"/>
    </row>
    <row r="3" spans="1:22" ht="15" customHeight="1">
      <c r="A3" s="59"/>
      <c r="B3" s="214" t="s">
        <v>11</v>
      </c>
      <c r="C3" s="214"/>
      <c r="D3" s="214"/>
      <c r="E3" s="214"/>
      <c r="F3" s="214"/>
      <c r="G3" s="214"/>
      <c r="H3" s="214"/>
      <c r="I3" s="214"/>
      <c r="J3" s="4"/>
      <c r="K3" s="60"/>
      <c r="L3" s="81"/>
      <c r="M3" s="180"/>
      <c r="N3" s="180"/>
      <c r="O3" s="180"/>
      <c r="P3" s="82"/>
      <c r="Q3" s="15"/>
      <c r="R3" s="3"/>
      <c r="S3" s="3"/>
      <c r="T3" s="3"/>
      <c r="U3" s="127"/>
      <c r="V3" s="133"/>
    </row>
    <row r="4" spans="1:22" ht="15" customHeight="1">
      <c r="A4" s="59"/>
      <c r="B4" s="214"/>
      <c r="C4" s="214"/>
      <c r="D4" s="214"/>
      <c r="E4" s="214"/>
      <c r="F4" s="214"/>
      <c r="G4" s="214"/>
      <c r="H4" s="214"/>
      <c r="I4" s="214"/>
      <c r="J4" s="4"/>
      <c r="K4" s="60"/>
      <c r="L4" s="81"/>
      <c r="M4" s="98" t="s">
        <v>19</v>
      </c>
      <c r="N4" s="99" t="s">
        <v>1</v>
      </c>
      <c r="O4" s="100"/>
      <c r="P4" s="101"/>
      <c r="Q4" s="101"/>
      <c r="R4" s="32" t="s">
        <v>29</v>
      </c>
      <c r="S4" s="20" t="s">
        <v>33</v>
      </c>
      <c r="T4" s="4"/>
      <c r="U4" s="9"/>
      <c r="V4" s="133"/>
    </row>
    <row r="5" spans="1:22" ht="15" customHeight="1">
      <c r="A5" s="59"/>
      <c r="B5" s="214"/>
      <c r="C5" s="214"/>
      <c r="D5" s="214"/>
      <c r="E5" s="214"/>
      <c r="F5" s="214"/>
      <c r="G5" s="214"/>
      <c r="H5" s="214"/>
      <c r="I5" s="214"/>
      <c r="J5" s="9"/>
      <c r="K5" s="60"/>
      <c r="L5" s="81"/>
      <c r="M5" s="94" t="s">
        <v>20</v>
      </c>
      <c r="N5" s="9"/>
      <c r="O5" s="91" t="s">
        <v>12</v>
      </c>
      <c r="P5" s="4"/>
      <c r="Q5" s="4"/>
      <c r="R5" s="8"/>
      <c r="S5" s="20"/>
      <c r="T5" s="4"/>
      <c r="U5" s="127"/>
      <c r="V5" s="133"/>
    </row>
    <row r="6" spans="1:22" ht="15" customHeight="1">
      <c r="A6" s="59"/>
      <c r="B6" s="4"/>
      <c r="C6" s="4"/>
      <c r="D6" s="4"/>
      <c r="E6" s="4"/>
      <c r="F6" s="4"/>
      <c r="G6" s="4"/>
      <c r="H6" s="4"/>
      <c r="I6" s="4"/>
      <c r="J6" s="4"/>
      <c r="K6" s="60"/>
      <c r="L6" s="81"/>
      <c r="M6" s="95" t="s">
        <v>30</v>
      </c>
      <c r="N6" s="4"/>
      <c r="O6" s="4"/>
      <c r="P6" s="4"/>
      <c r="Q6" s="86" t="s">
        <v>18</v>
      </c>
      <c r="R6" s="84"/>
      <c r="S6" s="4"/>
      <c r="T6" s="4"/>
      <c r="U6" s="127"/>
      <c r="V6" s="133"/>
    </row>
    <row r="7" spans="1:22" ht="15" customHeight="1">
      <c r="A7" s="59"/>
      <c r="B7" s="5" t="s">
        <v>22</v>
      </c>
      <c r="C7" s="4"/>
      <c r="D7" s="4"/>
      <c r="E7" s="4"/>
      <c r="F7" s="4"/>
      <c r="G7" s="4"/>
      <c r="H7" s="4"/>
      <c r="I7" s="4"/>
      <c r="J7" s="4"/>
      <c r="K7" s="60"/>
      <c r="L7" s="81"/>
      <c r="M7" s="96" t="s">
        <v>2</v>
      </c>
      <c r="N7" s="97"/>
      <c r="O7" s="97"/>
      <c r="P7" s="16" t="s">
        <v>34</v>
      </c>
      <c r="Q7" s="4"/>
      <c r="R7" s="4"/>
      <c r="S7" s="4"/>
      <c r="T7" s="4"/>
      <c r="U7" s="127"/>
      <c r="V7" s="133"/>
    </row>
    <row r="8" spans="1:22" ht="15" customHeight="1">
      <c r="A8" s="59"/>
      <c r="B8" s="39" t="s">
        <v>35</v>
      </c>
      <c r="C8" s="39"/>
      <c r="D8" s="6"/>
      <c r="E8" s="26" t="s">
        <v>0</v>
      </c>
      <c r="F8" s="26"/>
      <c r="G8" s="26"/>
      <c r="H8" s="4"/>
      <c r="I8" s="4"/>
      <c r="J8" s="4"/>
      <c r="K8" s="60"/>
      <c r="L8" s="81"/>
      <c r="M8" s="85" t="s">
        <v>31</v>
      </c>
      <c r="N8" s="4"/>
      <c r="O8" s="4"/>
      <c r="P8" s="4"/>
      <c r="Q8" s="4"/>
      <c r="R8" s="4"/>
      <c r="S8" s="4"/>
      <c r="T8" s="4"/>
      <c r="U8" s="127"/>
      <c r="V8" s="133"/>
    </row>
    <row r="9" spans="1:22" ht="15" customHeight="1">
      <c r="A9" s="59"/>
      <c r="B9" s="54" t="s">
        <v>41</v>
      </c>
      <c r="C9" s="38"/>
      <c r="D9" s="38"/>
      <c r="E9" s="169" t="s">
        <v>3</v>
      </c>
      <c r="F9" s="15"/>
      <c r="G9" s="168" t="s">
        <v>90</v>
      </c>
      <c r="H9" s="132"/>
      <c r="I9" s="8"/>
      <c r="J9" s="4"/>
      <c r="K9" s="60"/>
      <c r="L9" s="81"/>
      <c r="M9" s="180"/>
      <c r="N9" s="180"/>
      <c r="O9" s="180"/>
      <c r="P9" s="82"/>
      <c r="Q9" s="15"/>
      <c r="R9" s="3"/>
      <c r="S9" s="3"/>
      <c r="T9" s="3"/>
      <c r="U9" s="127"/>
      <c r="V9" s="133"/>
    </row>
    <row r="10" spans="1:22" ht="15" customHeight="1">
      <c r="A10" s="59"/>
      <c r="B10" s="203"/>
      <c r="C10" s="12"/>
      <c r="D10" s="12"/>
      <c r="E10" s="169"/>
      <c r="F10" s="15"/>
      <c r="G10" s="168"/>
      <c r="H10" s="132"/>
      <c r="I10" s="8"/>
      <c r="J10" s="4"/>
      <c r="K10" s="60"/>
      <c r="L10" s="81"/>
      <c r="M10" s="180"/>
      <c r="N10" s="180"/>
      <c r="O10" s="180"/>
      <c r="P10" s="82"/>
      <c r="Q10" s="15"/>
      <c r="R10" s="3"/>
      <c r="S10" s="3"/>
      <c r="T10" s="3"/>
      <c r="U10" s="127"/>
      <c r="V10" s="133"/>
    </row>
    <row r="11" spans="1:22" ht="15" customHeight="1">
      <c r="A11" s="59"/>
      <c r="B11" s="54" t="s">
        <v>42</v>
      </c>
      <c r="C11" s="18"/>
      <c r="D11" s="18"/>
      <c r="E11" s="169" t="s">
        <v>4</v>
      </c>
      <c r="F11" s="15"/>
      <c r="G11" s="168" t="s">
        <v>89</v>
      </c>
      <c r="H11" s="132"/>
      <c r="I11" s="4"/>
      <c r="J11" s="4"/>
      <c r="K11" s="60"/>
      <c r="L11" s="81"/>
      <c r="M11" s="180"/>
      <c r="N11" s="180"/>
      <c r="O11" s="180"/>
      <c r="P11" s="82"/>
      <c r="Q11" s="15"/>
      <c r="R11" s="3"/>
      <c r="S11" s="3"/>
      <c r="T11" s="3"/>
      <c r="U11" s="127"/>
      <c r="V11" s="133"/>
    </row>
    <row r="12" spans="1:22" ht="15" customHeight="1">
      <c r="A12" s="59"/>
      <c r="B12" s="13"/>
      <c r="C12" s="4"/>
      <c r="D12" s="4"/>
      <c r="E12" s="4"/>
      <c r="F12" s="4"/>
      <c r="G12" s="4"/>
      <c r="H12" s="4"/>
      <c r="I12" s="4"/>
      <c r="J12" s="4"/>
      <c r="K12" s="60"/>
      <c r="L12" s="81"/>
      <c r="M12" s="180"/>
      <c r="N12" s="180"/>
      <c r="O12" s="180"/>
      <c r="P12" s="82"/>
      <c r="Q12" s="15"/>
      <c r="R12" s="3"/>
      <c r="S12" s="3"/>
      <c r="T12" s="3"/>
      <c r="U12" s="127"/>
      <c r="V12" s="133"/>
    </row>
    <row r="13" spans="1:22" ht="15" customHeight="1">
      <c r="A13" s="59"/>
      <c r="B13" s="36"/>
      <c r="C13" s="36"/>
      <c r="D13" s="36"/>
      <c r="E13" s="36"/>
      <c r="F13" s="36"/>
      <c r="G13" s="36"/>
      <c r="H13" s="36"/>
      <c r="I13" s="36"/>
      <c r="J13" s="36"/>
      <c r="K13" s="60"/>
      <c r="L13" s="81"/>
      <c r="M13" s="180"/>
      <c r="N13" s="180"/>
      <c r="O13" s="180"/>
      <c r="P13" s="82"/>
      <c r="Q13" s="15"/>
      <c r="R13" s="3"/>
      <c r="S13" s="3"/>
      <c r="T13" s="3"/>
      <c r="U13" s="127"/>
      <c r="V13" s="133"/>
    </row>
    <row r="14" spans="1:22" ht="15" customHeight="1">
      <c r="A14" s="68"/>
      <c r="B14" s="40" t="s">
        <v>26</v>
      </c>
      <c r="C14" s="51"/>
      <c r="D14" s="51"/>
      <c r="E14" s="51"/>
      <c r="F14" s="51"/>
      <c r="G14" s="51"/>
      <c r="H14" s="52"/>
      <c r="I14" s="7"/>
      <c r="J14" s="83"/>
      <c r="K14" s="61"/>
      <c r="L14" s="81"/>
      <c r="M14" s="180"/>
      <c r="N14" s="180"/>
      <c r="O14" s="180"/>
      <c r="P14" s="82"/>
      <c r="Q14" s="15"/>
      <c r="R14" s="3"/>
      <c r="S14" s="3"/>
      <c r="T14" s="3"/>
      <c r="U14" s="127"/>
      <c r="V14" s="133"/>
    </row>
    <row r="15" spans="1:22" ht="13.5" customHeight="1">
      <c r="A15" s="68"/>
      <c r="B15" s="10" t="s">
        <v>25</v>
      </c>
      <c r="C15" s="7"/>
      <c r="D15" s="11"/>
      <c r="E15" s="7"/>
      <c r="F15" s="7"/>
      <c r="G15" s="7"/>
      <c r="H15" s="7"/>
      <c r="I15" s="7"/>
      <c r="J15" s="33"/>
      <c r="K15" s="71"/>
      <c r="L15" s="59"/>
      <c r="M15" s="181"/>
      <c r="N15" s="181"/>
      <c r="O15" s="182"/>
      <c r="P15" s="183"/>
      <c r="Q15" s="181"/>
      <c r="R15" s="181"/>
      <c r="S15" s="169"/>
      <c r="T15" s="169"/>
      <c r="U15" s="4" t="s">
        <v>17</v>
      </c>
      <c r="V15" s="133"/>
    </row>
    <row r="16" spans="1:22" ht="15" customHeight="1">
      <c r="A16" s="68"/>
      <c r="B16" s="10"/>
      <c r="C16" s="7"/>
      <c r="D16" s="11"/>
      <c r="E16" s="7"/>
      <c r="F16" s="7"/>
      <c r="G16" s="7"/>
      <c r="H16" s="7"/>
      <c r="I16" s="7"/>
      <c r="J16" s="53"/>
      <c r="K16" s="71"/>
      <c r="L16" s="59"/>
      <c r="M16" s="184"/>
      <c r="N16" s="185"/>
      <c r="O16" s="185"/>
      <c r="P16" s="185"/>
      <c r="Q16" s="185"/>
      <c r="R16" s="185"/>
      <c r="S16" s="185"/>
      <c r="T16" s="185"/>
      <c r="U16" s="3"/>
      <c r="V16" s="133"/>
    </row>
    <row r="17" spans="1:22" ht="15" customHeight="1" thickBot="1">
      <c r="A17" s="64"/>
      <c r="B17" s="7"/>
      <c r="C17" s="23" t="s">
        <v>23</v>
      </c>
      <c r="D17" s="23"/>
      <c r="E17" s="49" t="s">
        <v>40</v>
      </c>
      <c r="F17" s="49"/>
      <c r="G17" s="21"/>
      <c r="H17" s="24" t="s">
        <v>97</v>
      </c>
      <c r="I17" s="23"/>
      <c r="J17" s="23"/>
      <c r="K17" s="72"/>
      <c r="L17" s="59"/>
      <c r="M17" s="185"/>
      <c r="N17" s="185"/>
      <c r="O17" s="185"/>
      <c r="P17" s="185"/>
      <c r="Q17" s="185"/>
      <c r="R17" s="185"/>
      <c r="S17" s="185"/>
      <c r="T17" s="185"/>
      <c r="U17" s="3"/>
      <c r="V17" s="133"/>
    </row>
    <row r="18" spans="1:22" ht="15" customHeight="1" thickTop="1">
      <c r="A18" s="64"/>
      <c r="B18" s="93"/>
      <c r="C18" s="44"/>
      <c r="D18" s="171" t="s">
        <v>69</v>
      </c>
      <c r="E18" s="46" t="s">
        <v>14</v>
      </c>
      <c r="F18" s="46"/>
      <c r="G18" s="21"/>
      <c r="H18" s="221" t="s">
        <v>36</v>
      </c>
      <c r="I18" s="222"/>
      <c r="J18" s="23"/>
      <c r="K18" s="72"/>
      <c r="L18" s="59"/>
      <c r="M18" s="185"/>
      <c r="N18" s="185"/>
      <c r="O18" s="185"/>
      <c r="P18" s="185"/>
      <c r="Q18" s="185"/>
      <c r="R18" s="185"/>
      <c r="S18" s="185"/>
      <c r="T18" s="185"/>
      <c r="U18" s="3"/>
      <c r="V18" s="133"/>
    </row>
    <row r="19" spans="1:22" ht="15" customHeight="1">
      <c r="A19" s="64"/>
      <c r="B19" s="7"/>
      <c r="C19" s="204" t="s">
        <v>93</v>
      </c>
      <c r="D19" s="170" t="s">
        <v>94</v>
      </c>
      <c r="E19" s="218" t="s">
        <v>71</v>
      </c>
      <c r="F19" s="218"/>
      <c r="G19" s="218"/>
      <c r="H19" s="219" t="s">
        <v>37</v>
      </c>
      <c r="I19" s="220"/>
      <c r="J19" s="23"/>
      <c r="K19" s="73"/>
      <c r="L19" s="59"/>
      <c r="M19" s="186"/>
      <c r="N19" s="186"/>
      <c r="O19" s="186"/>
      <c r="P19" s="186"/>
      <c r="Q19" s="82"/>
      <c r="R19" s="187"/>
      <c r="S19" s="188"/>
      <c r="T19" s="188"/>
      <c r="U19" s="3"/>
      <c r="V19" s="133"/>
    </row>
    <row r="20" spans="1:22" ht="15" customHeight="1">
      <c r="A20" s="64"/>
      <c r="B20" s="25"/>
      <c r="C20" s="45"/>
      <c r="D20" s="43" t="s">
        <v>95</v>
      </c>
      <c r="E20" s="41" t="s">
        <v>13</v>
      </c>
      <c r="F20" s="41"/>
      <c r="G20" s="42"/>
      <c r="H20" s="223" t="s">
        <v>24</v>
      </c>
      <c r="I20" s="224"/>
      <c r="J20" s="23"/>
      <c r="K20" s="74"/>
      <c r="L20" s="59"/>
      <c r="M20" s="180"/>
      <c r="N20" s="188"/>
      <c r="O20" s="188"/>
      <c r="P20" s="82"/>
      <c r="Q20" s="15"/>
      <c r="R20" s="6"/>
      <c r="S20" s="186"/>
      <c r="T20" s="186"/>
      <c r="U20" s="189"/>
      <c r="V20" s="133"/>
    </row>
    <row r="21" spans="1:22" ht="15" customHeight="1" thickBot="1">
      <c r="A21" s="64"/>
      <c r="B21" s="7"/>
      <c r="C21" s="205" t="s">
        <v>15</v>
      </c>
      <c r="D21" s="206" t="s">
        <v>70</v>
      </c>
      <c r="E21" s="48" t="s">
        <v>38</v>
      </c>
      <c r="F21" s="46"/>
      <c r="G21" s="47"/>
      <c r="H21" s="225" t="s">
        <v>96</v>
      </c>
      <c r="I21" s="226"/>
      <c r="J21" s="23"/>
      <c r="K21" s="71"/>
      <c r="L21" s="59"/>
      <c r="M21" s="181"/>
      <c r="N21" s="181"/>
      <c r="O21" s="182"/>
      <c r="P21" s="183"/>
      <c r="Q21" s="181"/>
      <c r="R21" s="181"/>
      <c r="S21" s="169"/>
      <c r="T21" s="190"/>
      <c r="U21" s="3"/>
      <c r="V21" s="133"/>
    </row>
    <row r="22" spans="1:22" ht="15" customHeight="1" thickTop="1">
      <c r="A22" s="59"/>
      <c r="B22" s="25"/>
      <c r="C22" s="21"/>
      <c r="D22" s="21"/>
      <c r="E22" s="209" t="s">
        <v>39</v>
      </c>
      <c r="F22" s="209"/>
      <c r="G22" s="209"/>
      <c r="H22" s="21"/>
      <c r="I22" s="21"/>
      <c r="J22" s="23"/>
      <c r="K22" s="71"/>
      <c r="L22" s="59"/>
      <c r="M22" s="184"/>
      <c r="N22" s="185"/>
      <c r="O22" s="185"/>
      <c r="P22" s="185"/>
      <c r="Q22" s="185"/>
      <c r="R22" s="185"/>
      <c r="S22" s="185"/>
      <c r="T22" s="185"/>
      <c r="U22" s="3"/>
      <c r="V22" s="133"/>
    </row>
    <row r="23" spans="1:22" ht="15" customHeight="1">
      <c r="A23" s="59"/>
      <c r="B23" s="7"/>
      <c r="C23" s="21"/>
      <c r="D23" s="50"/>
      <c r="E23" s="24"/>
      <c r="F23" s="24"/>
      <c r="G23" s="21"/>
      <c r="H23" s="50"/>
      <c r="I23" s="50"/>
      <c r="J23" s="50"/>
      <c r="K23" s="76"/>
      <c r="L23" s="59"/>
      <c r="M23" s="185"/>
      <c r="N23" s="185"/>
      <c r="O23" s="185"/>
      <c r="P23" s="185"/>
      <c r="Q23" s="185"/>
      <c r="R23" s="185"/>
      <c r="S23" s="185"/>
      <c r="T23" s="185"/>
      <c r="U23" s="3"/>
      <c r="V23" s="133"/>
    </row>
    <row r="24" spans="1:22" ht="15" customHeight="1">
      <c r="A24" s="59"/>
      <c r="B24" s="7"/>
      <c r="C24" s="4"/>
      <c r="D24" s="21"/>
      <c r="E24" s="21"/>
      <c r="F24" s="21"/>
      <c r="G24" s="21"/>
      <c r="H24" s="33"/>
      <c r="I24" s="33"/>
      <c r="J24" s="33"/>
      <c r="K24" s="75"/>
      <c r="L24" s="59"/>
      <c r="M24" s="8"/>
      <c r="N24" s="8"/>
      <c r="O24" s="8"/>
      <c r="P24" s="8"/>
      <c r="Q24" s="8"/>
      <c r="R24" s="8"/>
      <c r="S24" s="8"/>
      <c r="T24" s="8"/>
      <c r="U24" s="3"/>
      <c r="V24" s="133"/>
    </row>
    <row r="25" spans="1:22" ht="15" customHeight="1">
      <c r="A25" s="59"/>
      <c r="B25" s="4"/>
      <c r="C25" s="4"/>
      <c r="D25" s="4"/>
      <c r="E25" s="4"/>
      <c r="F25" s="4"/>
      <c r="G25" s="4"/>
      <c r="H25" s="4"/>
      <c r="I25" s="4"/>
      <c r="J25" s="4"/>
      <c r="K25" s="60"/>
      <c r="L25" s="59"/>
      <c r="M25" s="191"/>
      <c r="N25" s="3"/>
      <c r="O25" s="3"/>
      <c r="P25" s="3"/>
      <c r="Q25" s="19"/>
      <c r="R25" s="3"/>
      <c r="S25" s="3"/>
      <c r="T25" s="192"/>
      <c r="U25" s="3"/>
      <c r="V25" s="133"/>
    </row>
    <row r="26" spans="1:22" ht="15" customHeight="1">
      <c r="A26" s="59"/>
      <c r="B26" s="37"/>
      <c r="C26" s="37" t="s">
        <v>87</v>
      </c>
      <c r="D26" s="167"/>
      <c r="E26" s="167"/>
      <c r="F26" s="166"/>
      <c r="G26" s="167"/>
      <c r="H26" s="167"/>
      <c r="I26" s="167"/>
      <c r="J26" s="4"/>
      <c r="K26" s="133"/>
      <c r="L26" s="59"/>
      <c r="M26" s="193"/>
      <c r="N26" s="3"/>
      <c r="O26" s="3"/>
      <c r="P26" s="3"/>
      <c r="Q26" s="19"/>
      <c r="R26" s="3"/>
      <c r="S26" s="3"/>
      <c r="T26" s="192"/>
      <c r="U26" s="3"/>
      <c r="V26" s="133"/>
    </row>
    <row r="27" spans="1:22" ht="15" customHeight="1">
      <c r="A27" s="59"/>
      <c r="B27" s="135"/>
      <c r="C27" s="136"/>
      <c r="D27" s="15"/>
      <c r="E27" s="4"/>
      <c r="F27" s="11"/>
      <c r="G27" s="11" t="s">
        <v>79</v>
      </c>
      <c r="H27" s="32"/>
      <c r="I27" s="20"/>
      <c r="J27" s="4"/>
      <c r="K27" s="133"/>
      <c r="L27" s="59"/>
      <c r="M27" s="193"/>
      <c r="N27" s="3"/>
      <c r="O27" s="193"/>
      <c r="P27" s="3"/>
      <c r="Q27" s="19"/>
      <c r="R27" s="3"/>
      <c r="S27" s="3"/>
      <c r="T27" s="192"/>
      <c r="U27" s="3"/>
      <c r="V27" s="133"/>
    </row>
    <row r="28" spans="1:22" ht="15" customHeight="1">
      <c r="A28" s="59"/>
      <c r="B28" s="4"/>
      <c r="C28" s="137" t="s">
        <v>72</v>
      </c>
      <c r="D28" s="137" t="s">
        <v>73</v>
      </c>
      <c r="E28" s="138" t="s">
        <v>74</v>
      </c>
      <c r="F28" s="139" t="s">
        <v>75</v>
      </c>
      <c r="G28" s="137" t="s">
        <v>76</v>
      </c>
      <c r="H28" s="156" t="s">
        <v>77</v>
      </c>
      <c r="I28" s="137" t="s">
        <v>78</v>
      </c>
      <c r="J28" s="165"/>
      <c r="K28" s="133"/>
      <c r="L28" s="59"/>
      <c r="M28" s="194"/>
      <c r="N28" s="3"/>
      <c r="O28" s="3"/>
      <c r="P28" s="3"/>
      <c r="Q28" s="19"/>
      <c r="R28" s="3"/>
      <c r="S28" s="3"/>
      <c r="T28" s="192"/>
      <c r="U28" s="195"/>
      <c r="V28" s="133"/>
    </row>
    <row r="29" spans="1:22" ht="15" customHeight="1">
      <c r="A29" s="59"/>
      <c r="B29" s="4"/>
      <c r="C29" s="140">
        <v>1000</v>
      </c>
      <c r="D29" s="141">
        <v>1</v>
      </c>
      <c r="E29" s="142">
        <f>(SQRT(D29/C29)+1)/(1-SQRT(D29/C29))</f>
        <v>1.0653108640674351</v>
      </c>
      <c r="F29" s="143">
        <f>D29/C29</f>
        <v>0.001</v>
      </c>
      <c r="G29" s="148">
        <f>50*E29</f>
        <v>53.265543203371756</v>
      </c>
      <c r="H29" s="148">
        <f>50/E29</f>
        <v>46.934656996828444</v>
      </c>
      <c r="I29" s="161">
        <f>1-F29</f>
        <v>0.999</v>
      </c>
      <c r="J29" s="165"/>
      <c r="K29" s="133"/>
      <c r="L29" s="59"/>
      <c r="M29" s="196"/>
      <c r="N29" s="3"/>
      <c r="O29" s="3"/>
      <c r="P29" s="3"/>
      <c r="Q29" s="19"/>
      <c r="R29" s="3"/>
      <c r="S29" s="3"/>
      <c r="T29" s="192"/>
      <c r="U29" s="3"/>
      <c r="V29" s="133"/>
    </row>
    <row r="30" spans="1:22" ht="15" customHeight="1">
      <c r="A30" s="59"/>
      <c r="B30" s="4"/>
      <c r="C30" s="144">
        <v>4200</v>
      </c>
      <c r="D30" s="145">
        <v>42</v>
      </c>
      <c r="E30" s="146">
        <f>(SQRT(D30/C30)+1)/(1-SQRT(D30/C30))</f>
        <v>1.2222222222222223</v>
      </c>
      <c r="F30" s="147">
        <f>D30/C30</f>
        <v>0.01</v>
      </c>
      <c r="G30" s="149">
        <f>50*E30</f>
        <v>61.111111111111114</v>
      </c>
      <c r="H30" s="149">
        <f>50/E30</f>
        <v>40.90909090909091</v>
      </c>
      <c r="I30" s="159">
        <f>1-F30</f>
        <v>0.99</v>
      </c>
      <c r="J30" s="164"/>
      <c r="K30" s="133"/>
      <c r="L30" s="59"/>
      <c r="M30" s="193" t="s">
        <v>91</v>
      </c>
      <c r="N30" s="4"/>
      <c r="O30" s="197"/>
      <c r="P30" s="197"/>
      <c r="Q30" s="197"/>
      <c r="R30" s="197"/>
      <c r="S30" s="197"/>
      <c r="T30" s="198"/>
      <c r="U30" s="199"/>
      <c r="V30" s="133"/>
    </row>
    <row r="31" spans="1:22" ht="15" customHeight="1">
      <c r="A31" s="59"/>
      <c r="B31" s="4"/>
      <c r="C31" s="135"/>
      <c r="D31" s="136"/>
      <c r="E31" s="15"/>
      <c r="F31" s="4"/>
      <c r="G31" s="9"/>
      <c r="H31" s="9"/>
      <c r="I31" s="160"/>
      <c r="J31" s="20"/>
      <c r="K31" s="133"/>
      <c r="L31" s="4"/>
      <c r="M31" s="193"/>
      <c r="N31" s="4" t="s">
        <v>16</v>
      </c>
      <c r="O31" s="197"/>
      <c r="P31" s="197"/>
      <c r="Q31" s="197"/>
      <c r="R31" s="197"/>
      <c r="S31" s="197"/>
      <c r="T31" s="198"/>
      <c r="U31" s="199"/>
      <c r="V31" s="133"/>
    </row>
    <row r="32" spans="1:22" ht="15" customHeight="1">
      <c r="A32" s="59"/>
      <c r="B32" s="4"/>
      <c r="C32" s="11"/>
      <c r="D32" s="162"/>
      <c r="E32" s="11"/>
      <c r="F32" s="128" t="s">
        <v>88</v>
      </c>
      <c r="G32" s="128" t="s">
        <v>79</v>
      </c>
      <c r="H32" s="163"/>
      <c r="I32" s="128"/>
      <c r="J32" s="20"/>
      <c r="K32" s="133"/>
      <c r="L32" s="4"/>
      <c r="M32" s="193"/>
      <c r="N32" s="197"/>
      <c r="O32" s="197"/>
      <c r="P32" s="197"/>
      <c r="Q32" s="197"/>
      <c r="R32" s="197"/>
      <c r="S32" s="197"/>
      <c r="T32" s="198"/>
      <c r="U32" s="199"/>
      <c r="V32" s="133"/>
    </row>
    <row r="33" spans="1:22" ht="15" customHeight="1">
      <c r="A33" s="59"/>
      <c r="B33" s="4"/>
      <c r="C33" s="139" t="s">
        <v>80</v>
      </c>
      <c r="D33" s="139" t="s">
        <v>81</v>
      </c>
      <c r="E33" s="137" t="s">
        <v>82</v>
      </c>
      <c r="F33" s="139" t="s">
        <v>83</v>
      </c>
      <c r="G33" s="137" t="s">
        <v>84</v>
      </c>
      <c r="H33" s="156" t="s">
        <v>85</v>
      </c>
      <c r="I33" s="137" t="s">
        <v>86</v>
      </c>
      <c r="J33" s="20"/>
      <c r="K33" s="133"/>
      <c r="L33" s="4"/>
      <c r="M33" s="193"/>
      <c r="N33" s="197"/>
      <c r="O33" s="197"/>
      <c r="P33" s="197"/>
      <c r="Q33" s="197"/>
      <c r="R33" s="197"/>
      <c r="S33" s="197"/>
      <c r="T33" s="198"/>
      <c r="U33" s="199"/>
      <c r="V33" s="133"/>
    </row>
    <row r="34" spans="1:22" ht="15" customHeight="1">
      <c r="A34" s="59"/>
      <c r="B34" s="4"/>
      <c r="C34" s="172">
        <v>1.1</v>
      </c>
      <c r="D34" s="150">
        <f>-20*LOG((C34-1)/(C34+1))</f>
        <v>26.444385894678376</v>
      </c>
      <c r="E34" s="151">
        <f>(C34-1)/(C34+1)</f>
        <v>0.04761904761904766</v>
      </c>
      <c r="F34" s="152">
        <f>E34*E34</f>
        <v>0.0022675736961451282</v>
      </c>
      <c r="G34" s="157">
        <f>50*C34</f>
        <v>55.00000000000001</v>
      </c>
      <c r="H34" s="157">
        <f>50/C34</f>
        <v>45.45454545454545</v>
      </c>
      <c r="I34" s="161">
        <f>1-F34</f>
        <v>0.9977324263038548</v>
      </c>
      <c r="J34" s="20"/>
      <c r="K34" s="133"/>
      <c r="L34" s="4"/>
      <c r="M34" s="193" t="s">
        <v>92</v>
      </c>
      <c r="N34" s="197"/>
      <c r="O34" s="197"/>
      <c r="P34" s="197"/>
      <c r="Q34" s="197"/>
      <c r="R34" s="197"/>
      <c r="S34" s="197"/>
      <c r="T34" s="198"/>
      <c r="U34" s="199"/>
      <c r="V34" s="133"/>
    </row>
    <row r="35" spans="1:22" ht="15" customHeight="1">
      <c r="A35" s="59"/>
      <c r="B35" s="4"/>
      <c r="C35" s="173">
        <v>2</v>
      </c>
      <c r="D35" s="153">
        <f>-20*LOG((C35-1)/(C35+1))</f>
        <v>9.542425094393248</v>
      </c>
      <c r="E35" s="154">
        <f>(C35-1)/(C35+1)</f>
        <v>0.3333333333333333</v>
      </c>
      <c r="F35" s="155">
        <f>E35*E35</f>
        <v>0.1111111111111111</v>
      </c>
      <c r="G35" s="158">
        <f>50*C35</f>
        <v>100</v>
      </c>
      <c r="H35" s="158">
        <f>50/C35</f>
        <v>25</v>
      </c>
      <c r="I35" s="159">
        <f>1-F35</f>
        <v>0.8888888888888888</v>
      </c>
      <c r="J35" s="20"/>
      <c r="K35" s="133"/>
      <c r="L35" s="4"/>
      <c r="M35" s="193"/>
      <c r="N35" s="197"/>
      <c r="O35" s="197"/>
      <c r="P35" s="197"/>
      <c r="Q35" s="197"/>
      <c r="R35" s="197"/>
      <c r="S35" s="197"/>
      <c r="T35" s="198"/>
      <c r="U35" s="199"/>
      <c r="V35" s="133"/>
    </row>
    <row r="36" spans="1:22" ht="15" customHeight="1">
      <c r="A36" s="59"/>
      <c r="B36" s="135"/>
      <c r="C36" s="136"/>
      <c r="D36" s="15"/>
      <c r="E36" s="4"/>
      <c r="F36" s="4"/>
      <c r="G36" s="4"/>
      <c r="H36" s="32"/>
      <c r="I36" s="20"/>
      <c r="J36" s="4"/>
      <c r="K36" s="133"/>
      <c r="L36" s="4"/>
      <c r="M36" s="193"/>
      <c r="N36" s="197"/>
      <c r="O36" s="197"/>
      <c r="P36" s="197"/>
      <c r="Q36" s="197"/>
      <c r="R36" s="197"/>
      <c r="S36" s="197"/>
      <c r="T36" s="198"/>
      <c r="U36" s="199"/>
      <c r="V36" s="133"/>
    </row>
    <row r="37" spans="1:22" ht="15" customHeight="1">
      <c r="A37" s="59"/>
      <c r="B37" s="85"/>
      <c r="C37" s="4"/>
      <c r="D37" s="4"/>
      <c r="E37" s="4"/>
      <c r="F37" s="4"/>
      <c r="G37" s="4"/>
      <c r="H37" s="4"/>
      <c r="I37" s="4"/>
      <c r="J37" s="4"/>
      <c r="K37" s="60"/>
      <c r="L37" s="4"/>
      <c r="M37" s="193"/>
      <c r="N37" s="197"/>
      <c r="O37" s="197"/>
      <c r="P37" s="197"/>
      <c r="Q37" s="197"/>
      <c r="R37" s="197"/>
      <c r="S37" s="197"/>
      <c r="T37" s="198"/>
      <c r="U37" s="199"/>
      <c r="V37" s="133"/>
    </row>
    <row r="38" spans="1:22" ht="15" customHeight="1">
      <c r="A38" s="59"/>
      <c r="B38" s="4" t="s">
        <v>99</v>
      </c>
      <c r="C38" s="4"/>
      <c r="D38" s="4"/>
      <c r="E38" s="4"/>
      <c r="F38" s="4"/>
      <c r="G38" s="4"/>
      <c r="H38" s="4"/>
      <c r="I38" s="4"/>
      <c r="J38" s="4"/>
      <c r="K38" s="133"/>
      <c r="L38" s="5"/>
      <c r="M38" s="54" t="s">
        <v>5</v>
      </c>
      <c r="N38" s="54"/>
      <c r="O38" s="54"/>
      <c r="P38" s="55"/>
      <c r="Q38" s="28" t="s">
        <v>3</v>
      </c>
      <c r="R38" s="17"/>
      <c r="S38" s="17"/>
      <c r="T38" s="17"/>
      <c r="U38" s="102"/>
      <c r="V38" s="133"/>
    </row>
    <row r="39" spans="1:22" ht="15" customHeight="1">
      <c r="A39" s="59"/>
      <c r="B39" s="207" t="s">
        <v>62</v>
      </c>
      <c r="C39" s="27"/>
      <c r="D39" s="27"/>
      <c r="E39" s="16" t="s">
        <v>63</v>
      </c>
      <c r="F39" s="16"/>
      <c r="G39" s="5"/>
      <c r="H39" s="5"/>
      <c r="I39" s="125"/>
      <c r="J39" s="125"/>
      <c r="K39" s="134" t="s">
        <v>68</v>
      </c>
      <c r="L39" s="5"/>
      <c r="M39" s="77" t="s">
        <v>6</v>
      </c>
      <c r="N39" s="77"/>
      <c r="O39" s="78"/>
      <c r="P39" s="79"/>
      <c r="Q39" s="77"/>
      <c r="R39" s="77"/>
      <c r="S39" s="13"/>
      <c r="T39" s="13"/>
      <c r="U39" s="3"/>
      <c r="V39" s="133"/>
    </row>
    <row r="40" spans="1:22" ht="15" customHeight="1">
      <c r="A40" s="59"/>
      <c r="B40" s="208" t="s">
        <v>64</v>
      </c>
      <c r="C40" s="27"/>
      <c r="D40" s="27"/>
      <c r="E40" s="5"/>
      <c r="F40" s="16" t="s">
        <v>65</v>
      </c>
      <c r="G40" s="16"/>
      <c r="H40" s="5"/>
      <c r="I40" s="5"/>
      <c r="J40" s="5"/>
      <c r="K40" s="130" t="s">
        <v>68</v>
      </c>
      <c r="L40" s="126"/>
      <c r="M40" s="210" t="s">
        <v>7</v>
      </c>
      <c r="N40" s="211"/>
      <c r="O40" s="211"/>
      <c r="P40" s="211"/>
      <c r="Q40" s="211"/>
      <c r="R40" s="211"/>
      <c r="S40" s="211"/>
      <c r="T40" s="212"/>
      <c r="U40" s="3"/>
      <c r="V40" s="133"/>
    </row>
    <row r="41" spans="1:22" ht="15" customHeight="1">
      <c r="A41" s="59"/>
      <c r="B41" s="215" t="s">
        <v>66</v>
      </c>
      <c r="C41" s="215"/>
      <c r="D41" s="27"/>
      <c r="E41" s="5"/>
      <c r="F41" s="200" t="s">
        <v>67</v>
      </c>
      <c r="G41" s="200"/>
      <c r="H41" s="126"/>
      <c r="I41" s="200"/>
      <c r="J41" s="201"/>
      <c r="K41" s="202" t="s">
        <v>68</v>
      </c>
      <c r="L41" s="88"/>
      <c r="M41" s="211"/>
      <c r="N41" s="211"/>
      <c r="O41" s="211"/>
      <c r="P41" s="211"/>
      <c r="Q41" s="211"/>
      <c r="R41" s="211"/>
      <c r="S41" s="211"/>
      <c r="T41" s="212"/>
      <c r="U41" s="3"/>
      <c r="V41" s="133"/>
    </row>
    <row r="42" spans="1:22" ht="15" customHeight="1">
      <c r="A42" s="59"/>
      <c r="B42" s="57"/>
      <c r="C42" s="57"/>
      <c r="D42" s="57"/>
      <c r="E42" s="57"/>
      <c r="F42" s="57"/>
      <c r="G42" s="57"/>
      <c r="H42" s="57"/>
      <c r="I42" s="57"/>
      <c r="J42" s="57"/>
      <c r="K42" s="130"/>
      <c r="L42" s="4"/>
      <c r="M42" s="211"/>
      <c r="N42" s="211"/>
      <c r="O42" s="211"/>
      <c r="P42" s="211"/>
      <c r="Q42" s="211"/>
      <c r="R42" s="211"/>
      <c r="S42" s="211"/>
      <c r="T42" s="212"/>
      <c r="U42" s="3"/>
      <c r="V42" s="133"/>
    </row>
    <row r="43" spans="1:22" ht="15" customHeight="1">
      <c r="A43" s="59"/>
      <c r="B43" s="4" t="s">
        <v>44</v>
      </c>
      <c r="C43" s="4"/>
      <c r="D43" s="4"/>
      <c r="E43" s="4"/>
      <c r="F43" s="4"/>
      <c r="G43" s="4"/>
      <c r="H43" s="4"/>
      <c r="I43" s="4"/>
      <c r="J43" s="4"/>
      <c r="K43" s="130"/>
      <c r="L43" s="22"/>
      <c r="M43" s="5"/>
      <c r="N43" s="5"/>
      <c r="O43" s="5"/>
      <c r="P43" s="5"/>
      <c r="Q43" s="82"/>
      <c r="R43" s="67"/>
      <c r="S43" s="66"/>
      <c r="T43" s="66"/>
      <c r="U43" s="3"/>
      <c r="V43" s="133"/>
    </row>
    <row r="44" spans="1:22" ht="15" customHeight="1">
      <c r="A44" s="59"/>
      <c r="B44" s="114" t="s">
        <v>45</v>
      </c>
      <c r="C44" s="115"/>
      <c r="D44" s="115"/>
      <c r="E44" s="115"/>
      <c r="F44" s="116" t="s">
        <v>46</v>
      </c>
      <c r="G44" s="22"/>
      <c r="H44" s="22"/>
      <c r="I44" s="22"/>
      <c r="J44" s="22"/>
      <c r="K44" s="22"/>
      <c r="L44" s="116"/>
      <c r="M44" s="54" t="s">
        <v>8</v>
      </c>
      <c r="N44" s="56"/>
      <c r="O44" s="56"/>
      <c r="P44" s="55"/>
      <c r="Q44" s="28" t="s">
        <v>4</v>
      </c>
      <c r="R44" s="65"/>
      <c r="S44" s="27"/>
      <c r="T44" s="27"/>
      <c r="U44" s="92"/>
      <c r="V44" s="133"/>
    </row>
    <row r="45" spans="1:22" ht="15" customHeight="1">
      <c r="A45" s="59"/>
      <c r="B45" s="117" t="s">
        <v>98</v>
      </c>
      <c r="C45" s="118"/>
      <c r="D45" s="118"/>
      <c r="E45" s="118"/>
      <c r="F45" s="116" t="s">
        <v>47</v>
      </c>
      <c r="G45" s="116"/>
      <c r="H45" s="116"/>
      <c r="I45" s="116"/>
      <c r="J45" s="116"/>
      <c r="K45" s="129" t="s">
        <v>68</v>
      </c>
      <c r="L45" s="22"/>
      <c r="M45" s="77" t="s">
        <v>9</v>
      </c>
      <c r="N45" s="77"/>
      <c r="O45" s="78"/>
      <c r="P45" s="79"/>
      <c r="Q45" s="77"/>
      <c r="R45" s="77"/>
      <c r="S45" s="13"/>
      <c r="T45" s="39"/>
      <c r="U45" s="3"/>
      <c r="V45" s="133"/>
    </row>
    <row r="46" spans="1:22" ht="15" customHeight="1">
      <c r="A46" s="59"/>
      <c r="B46" s="119" t="s">
        <v>48</v>
      </c>
      <c r="C46" s="30"/>
      <c r="D46" s="30"/>
      <c r="E46" s="30"/>
      <c r="F46" s="116" t="s">
        <v>49</v>
      </c>
      <c r="G46" s="22"/>
      <c r="H46" s="22"/>
      <c r="I46" s="22"/>
      <c r="J46" s="22"/>
      <c r="K46" s="130" t="s">
        <v>68</v>
      </c>
      <c r="L46" s="121"/>
      <c r="M46" s="210" t="s">
        <v>10</v>
      </c>
      <c r="N46" s="211"/>
      <c r="O46" s="211"/>
      <c r="P46" s="211"/>
      <c r="Q46" s="211"/>
      <c r="R46" s="211"/>
      <c r="S46" s="211"/>
      <c r="T46" s="212"/>
      <c r="U46" s="3"/>
      <c r="V46" s="133"/>
    </row>
    <row r="47" spans="1:22" ht="15" customHeight="1">
      <c r="A47" s="59"/>
      <c r="B47" s="120" t="s">
        <v>50</v>
      </c>
      <c r="C47" s="30"/>
      <c r="D47" s="30"/>
      <c r="E47" s="30"/>
      <c r="F47" s="116" t="s">
        <v>51</v>
      </c>
      <c r="G47" s="22"/>
      <c r="H47" s="22"/>
      <c r="I47" s="22"/>
      <c r="J47" s="22"/>
      <c r="K47" s="131"/>
      <c r="L47" s="22"/>
      <c r="M47" s="211"/>
      <c r="N47" s="211"/>
      <c r="O47" s="211"/>
      <c r="P47" s="211"/>
      <c r="Q47" s="211"/>
      <c r="R47" s="211"/>
      <c r="S47" s="211"/>
      <c r="T47" s="212"/>
      <c r="U47" s="3"/>
      <c r="V47" s="133"/>
    </row>
    <row r="48" spans="1:22" ht="15" customHeight="1">
      <c r="A48" s="59"/>
      <c r="B48" s="120" t="s">
        <v>52</v>
      </c>
      <c r="C48" s="30"/>
      <c r="D48" s="30"/>
      <c r="E48" s="30"/>
      <c r="F48" s="116" t="s">
        <v>53</v>
      </c>
      <c r="G48" s="22"/>
      <c r="H48" s="22"/>
      <c r="I48" s="22"/>
      <c r="J48" s="22"/>
      <c r="K48" s="130"/>
      <c r="L48" s="12"/>
      <c r="M48" s="213"/>
      <c r="N48" s="213"/>
      <c r="O48" s="213"/>
      <c r="P48" s="213"/>
      <c r="Q48" s="213"/>
      <c r="R48" s="213"/>
      <c r="S48" s="213"/>
      <c r="T48" s="213"/>
      <c r="U48" s="3"/>
      <c r="V48" s="133"/>
    </row>
    <row r="49" spans="1:22" ht="15" customHeight="1">
      <c r="A49" s="59"/>
      <c r="B49" s="122" t="s">
        <v>54</v>
      </c>
      <c r="C49" s="18"/>
      <c r="D49" s="18"/>
      <c r="E49" s="18"/>
      <c r="F49" s="116" t="s">
        <v>21</v>
      </c>
      <c r="G49" s="12"/>
      <c r="H49" s="12"/>
      <c r="I49" s="12"/>
      <c r="J49" s="12"/>
      <c r="K49" s="130" t="s">
        <v>68</v>
      </c>
      <c r="L49" s="4"/>
      <c r="M49" s="103"/>
      <c r="N49" s="104"/>
      <c r="O49" s="104"/>
      <c r="P49" s="104"/>
      <c r="Q49" s="105"/>
      <c r="R49" s="104"/>
      <c r="S49" s="104"/>
      <c r="T49" s="106"/>
      <c r="U49" s="104"/>
      <c r="V49" s="88"/>
    </row>
    <row r="50" spans="1:22" ht="15" customHeight="1">
      <c r="A50" s="5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19" t="s">
        <v>43</v>
      </c>
      <c r="N50" s="57"/>
      <c r="O50" s="57"/>
      <c r="P50" s="57"/>
      <c r="Q50" s="57"/>
      <c r="R50" s="57"/>
      <c r="S50" s="57"/>
      <c r="T50" s="57"/>
      <c r="U50" s="57"/>
      <c r="V50" s="57"/>
    </row>
    <row r="51" spans="1:22" ht="15" customHeight="1">
      <c r="A51" s="59"/>
      <c r="B51" s="4" t="s">
        <v>55</v>
      </c>
      <c r="C51" s="4" t="s">
        <v>56</v>
      </c>
      <c r="D51" s="4"/>
      <c r="E51" s="123" t="s">
        <v>57</v>
      </c>
      <c r="F51" s="123"/>
      <c r="G51" s="4"/>
      <c r="H51" s="4"/>
      <c r="I51" s="4"/>
      <c r="J51" s="4"/>
      <c r="K51" s="4"/>
      <c r="L51" s="4"/>
      <c r="M51" s="14"/>
      <c r="N51" s="216" t="s">
        <v>32</v>
      </c>
      <c r="O51" s="216"/>
      <c r="P51" s="216"/>
      <c r="Q51" s="216"/>
      <c r="R51" s="216"/>
      <c r="S51" s="216"/>
      <c r="T51" s="216"/>
      <c r="U51" s="216"/>
      <c r="V51" s="216"/>
    </row>
    <row r="52" spans="1:22" ht="15" customHeight="1">
      <c r="A52" s="59"/>
      <c r="B52" s="214" t="s">
        <v>58</v>
      </c>
      <c r="C52" s="214"/>
      <c r="D52" s="214"/>
      <c r="E52" s="4" t="s">
        <v>59</v>
      </c>
      <c r="F52" s="4"/>
      <c r="G52" s="4"/>
      <c r="H52" s="4"/>
      <c r="I52" s="4"/>
      <c r="J52" s="4"/>
      <c r="K52" s="4"/>
      <c r="L52" s="4"/>
      <c r="M52" s="14"/>
      <c r="N52" s="216"/>
      <c r="O52" s="216"/>
      <c r="P52" s="216"/>
      <c r="Q52" s="216"/>
      <c r="R52" s="216"/>
      <c r="S52" s="216"/>
      <c r="T52" s="216"/>
      <c r="U52" s="216"/>
      <c r="V52" s="216"/>
    </row>
    <row r="53" spans="1:22" ht="15" customHeight="1">
      <c r="A53" s="59"/>
      <c r="B53" s="124" t="s">
        <v>60</v>
      </c>
      <c r="C53" s="4"/>
      <c r="D53" s="16" t="s">
        <v>61</v>
      </c>
      <c r="E53" s="4"/>
      <c r="F53" s="4"/>
      <c r="G53" s="4"/>
      <c r="H53" s="4"/>
      <c r="I53" s="4"/>
      <c r="J53" s="4"/>
      <c r="K53" s="4"/>
      <c r="L53" s="88"/>
      <c r="M53" s="14"/>
      <c r="N53" s="216"/>
      <c r="O53" s="216"/>
      <c r="P53" s="216"/>
      <c r="Q53" s="216"/>
      <c r="R53" s="216"/>
      <c r="S53" s="216"/>
      <c r="T53" s="216"/>
      <c r="U53" s="216"/>
      <c r="V53" s="216"/>
    </row>
    <row r="54" spans="1:22" ht="15" customHeight="1">
      <c r="A54" s="59"/>
      <c r="B54" s="108"/>
      <c r="C54" s="108"/>
      <c r="D54" s="108"/>
      <c r="E54" s="108"/>
      <c r="F54" s="108"/>
      <c r="G54" s="108"/>
      <c r="H54" s="108"/>
      <c r="I54" s="108"/>
      <c r="J54" s="108"/>
      <c r="K54" s="107"/>
      <c r="L54" s="59"/>
      <c r="M54" s="108"/>
      <c r="N54" s="108"/>
      <c r="O54" s="108"/>
      <c r="P54" s="108"/>
      <c r="Q54" s="108"/>
      <c r="R54" s="108"/>
      <c r="S54" s="108"/>
      <c r="T54" s="108"/>
      <c r="U54" s="107"/>
      <c r="V54" s="88"/>
    </row>
    <row r="55" spans="1:22" ht="15" customHeight="1">
      <c r="A55" s="59"/>
      <c r="B55" s="4"/>
      <c r="C55" s="4"/>
      <c r="D55" s="4"/>
      <c r="E55" s="4"/>
      <c r="F55" s="4"/>
      <c r="G55" s="4"/>
      <c r="H55" s="4"/>
      <c r="I55" s="4"/>
      <c r="J55" s="4"/>
      <c r="K55" s="60"/>
      <c r="L55" s="59"/>
      <c r="M55" s="107"/>
      <c r="N55" s="107"/>
      <c r="O55" s="107"/>
      <c r="P55" s="107"/>
      <c r="Q55" s="107"/>
      <c r="R55" s="107"/>
      <c r="S55" s="107"/>
      <c r="T55" s="107"/>
      <c r="U55" s="107"/>
      <c r="V55" s="88"/>
    </row>
    <row r="56" spans="1:22" ht="15" customHeight="1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9"/>
      <c r="L56" s="59"/>
      <c r="M56" s="109"/>
      <c r="N56" s="110"/>
      <c r="O56" s="110"/>
      <c r="P56" s="111"/>
      <c r="Q56" s="112"/>
      <c r="R56" s="110"/>
      <c r="S56" s="110"/>
      <c r="T56" s="113"/>
      <c r="U56" s="110"/>
      <c r="V56" s="89"/>
    </row>
    <row r="57" ht="15" customHeight="1">
      <c r="L57" s="59"/>
    </row>
    <row r="58" ht="13.5">
      <c r="L58" s="59"/>
    </row>
  </sheetData>
  <sheetProtection password="CC1E" sheet="1" objects="1" scenarios="1"/>
  <mergeCells count="13">
    <mergeCell ref="H20:I20"/>
    <mergeCell ref="H21:I21"/>
    <mergeCell ref="R2:S2"/>
    <mergeCell ref="B3:I5"/>
    <mergeCell ref="E19:G19"/>
    <mergeCell ref="H19:I19"/>
    <mergeCell ref="H18:I18"/>
    <mergeCell ref="E22:G22"/>
    <mergeCell ref="M40:T42"/>
    <mergeCell ref="M46:T48"/>
    <mergeCell ref="B52:D52"/>
    <mergeCell ref="B41:C41"/>
    <mergeCell ref="N51:V53"/>
  </mergeCells>
  <hyperlinks>
    <hyperlink ref="E8" r:id="rId1" display="http://cp.literature.agilent.com/litweb/pdf/5965-7707J.pdf"/>
    <hyperlink ref="S4" r:id="rId2" display="http://www.tmintl.agilent.com/demo/javaanimation_jp/SpecAn8_jp.shtml"/>
    <hyperlink ref="P7" r:id="rId3" display="http://www.get.agilent.com/backtobasics/order_CDROM.shtml"/>
    <hyperlink ref="O5" r:id="rId4" display="http://www.tmintl.agilent.com/demo/javaanimation_jp/index.shtml"/>
    <hyperlink ref="F45" r:id="rId5" display="http://green.advantest.co.jp/techinfo/www/catalog_document/pdf/catalog_R3765G_5.pdf"/>
    <hyperlink ref="F44" r:id="rId6" display="http://www.tdk.co.jp/tjbcd01/"/>
    <hyperlink ref="F46" r:id="rId7" display="http://www.page.sannet.ne.jp/ja1hwo/dload/trtool.htm"/>
    <hyperlink ref="F47" r:id="rId8" display="http://www.yo.rim.or.jp/~jh4cof/"/>
    <hyperlink ref="F48" r:id="rId9" display="http://www.mwave-lab.jp/tool.htm"/>
    <hyperlink ref="F49" r:id="rId10" display="http://www.melinc.co.jp/Japanese/PRODUCT.html"/>
    <hyperlink ref="D53" r:id="rId11" display="http://www.shiga-med.ac.jp/~hqphysi1/dohmon/chen/c-9.html"/>
    <hyperlink ref="E39" r:id="rId12" display="http://www.fujikura.co.jp/comm_sys/metal/coaxical/coaxial2.htm#CDRG"/>
    <hyperlink ref="F40" r:id="rId13" display="http://www.furukawa.co.jp/optcom/metalcable/jiscoax.htm"/>
    <hyperlink ref="F41" r:id="rId14" display="http://home.c06.itscom.net/miya/series2/index.html#mokuji"/>
  </hyperlinks>
  <printOptions/>
  <pageMargins left="0.7874015748031497" right="0.3937007874015748" top="0.5905511811023623" bottom="0.3937007874015748" header="0.3937007874015748" footer="0.31496062992125984"/>
  <pageSetup cellComments="asDisplayed" horizontalDpi="300" verticalDpi="300" orientation="portrait" paperSize="9" r:id="rId18"/>
  <drawing r:id="rId17"/>
  <legacy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池之内</Manager>
  <Company>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RF電源と供給電力　ｖ３BC Pro  PW</dc:title>
  <dc:subject/>
  <dc:creator>池之内　</dc:creator>
  <cp:keywords/>
  <dc:description/>
  <cp:lastModifiedBy> 池之内</cp:lastModifiedBy>
  <cp:lastPrinted>2005-05-17T12:14:17Z</cp:lastPrinted>
  <dcterms:created xsi:type="dcterms:W3CDTF">2000-07-19T05:28:50Z</dcterms:created>
  <dcterms:modified xsi:type="dcterms:W3CDTF">2005-06-30T23:17:15Z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